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vid464h\Downloads\"/>
    </mc:Choice>
  </mc:AlternateContent>
  <xr:revisionPtr revIDLastSave="0" documentId="13_ncr:1_{80362BFF-5B14-4BEF-BE4B-0DF526EAAAC8}" xr6:coauthVersionLast="47" xr6:coauthVersionMax="47" xr10:uidLastSave="{00000000-0000-0000-0000-000000000000}"/>
  <bookViews>
    <workbookView xWindow="-98" yWindow="-98" windowWidth="21795" windowHeight="13996" activeTab="1" xr2:uid="{64761D54-8F6E-421E-8E77-4C084687D6B4}"/>
  </bookViews>
  <sheets>
    <sheet name="Procurement Budget Template " sheetId="12" r:id="rId1"/>
    <sheet name="Construction Budget Template" sheetId="8" r:id="rId2"/>
    <sheet name="Procurement Example" sheetId="16" r:id="rId3"/>
    <sheet name="Construction Example" sheetId="10"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G58" i="12"/>
  <c r="G51" i="16"/>
  <c r="G32" i="16"/>
  <c r="G33" i="16"/>
  <c r="G34" i="16"/>
  <c r="G35" i="16"/>
  <c r="G36" i="16"/>
  <c r="G39" i="16"/>
  <c r="G40" i="16"/>
  <c r="G41" i="16"/>
  <c r="G42" i="16"/>
  <c r="G43" i="16"/>
  <c r="G44" i="16"/>
  <c r="G45" i="16"/>
  <c r="G58" i="16"/>
  <c r="G29" i="16"/>
  <c r="G46" i="12"/>
  <c r="G34" i="12"/>
  <c r="G35" i="12"/>
  <c r="G36" i="12"/>
  <c r="G37" i="12"/>
  <c r="G38" i="12"/>
  <c r="G39" i="12"/>
  <c r="G40" i="12"/>
  <c r="G41" i="12"/>
  <c r="G42" i="12"/>
  <c r="G43" i="12"/>
  <c r="G44" i="12"/>
  <c r="G45" i="12"/>
  <c r="G32" i="12"/>
  <c r="G33" i="12"/>
  <c r="G31" i="12"/>
  <c r="G31" i="16" l="1"/>
  <c r="G29" i="12"/>
  <c r="D17" i="8"/>
  <c r="G46" i="16" l="1"/>
  <c r="D23" i="8"/>
  <c r="D19" i="8"/>
  <c r="G51" i="12" l="1"/>
  <c r="D38" i="8"/>
  <c r="D10" i="8"/>
  <c r="D10" i="10"/>
  <c r="D44" i="10"/>
  <c r="D18" i="8" l="1"/>
  <c r="D16" i="8"/>
  <c r="D15" i="8"/>
  <c r="D14" i="8"/>
  <c r="D11" i="8"/>
  <c r="D17" i="10"/>
  <c r="D11" i="10"/>
  <c r="D18" i="10"/>
  <c r="D16" i="10"/>
  <c r="D15" i="10"/>
  <c r="D14" i="10"/>
  <c r="D19" i="10" l="1"/>
  <c r="D23" i="10" s="1"/>
  <c r="D21" i="10" l="1"/>
  <c r="D30" i="10"/>
  <c r="D26" i="10"/>
  <c r="D27" i="10"/>
  <c r="D31" i="10" l="1"/>
  <c r="D36" i="10" s="1"/>
  <c r="D37" i="10" s="1"/>
  <c r="D30" i="8" l="1"/>
  <c r="D29" i="8"/>
  <c r="D27" i="8"/>
  <c r="D26" i="8"/>
  <c r="D32" i="10"/>
  <c r="D21" i="8"/>
  <c r="D24" i="8"/>
  <c r="D32" i="8" l="1"/>
  <c r="D33" i="8" s="1"/>
</calcChain>
</file>

<file path=xl/sharedStrings.xml><?xml version="1.0" encoding="utf-8"?>
<sst xmlns="http://schemas.openxmlformats.org/spreadsheetml/2006/main" count="273" uniqueCount="142">
  <si>
    <t>Procurement Budget Summary Template</t>
  </si>
  <si>
    <t>Guidelines and Hints</t>
  </si>
  <si>
    <t>Notes from Health Service providing furthter explanation how $ have been calculated</t>
  </si>
  <si>
    <t xml:space="preserve">Health Service Name: </t>
  </si>
  <si>
    <t xml:space="preserve">Please populate the form as much as possible. </t>
  </si>
  <si>
    <t>Project Name:</t>
  </si>
  <si>
    <t>Estimated breakdown is for total end costs to assess full magnitude of project delivery costs in cells G7 to G45. Your application can be for a proportion of the total amount.</t>
  </si>
  <si>
    <t>Quote Details</t>
  </si>
  <si>
    <t>Supplier Name</t>
  </si>
  <si>
    <t>Quote #</t>
  </si>
  <si>
    <t>Quote Date</t>
  </si>
  <si>
    <t>Quote Expiry</t>
  </si>
  <si>
    <t>Quote Amount 
(ex GST)</t>
  </si>
  <si>
    <t>Provide list of items in Column B from Row 7-28. Quotes should not be older than 6 months.</t>
  </si>
  <si>
    <t xml:space="preserve">If required, insert additional rows and include costs in Column G </t>
  </si>
  <si>
    <t>Total Procurement Cost</t>
  </si>
  <si>
    <t>Summary of Allowances</t>
  </si>
  <si>
    <t>%</t>
  </si>
  <si>
    <r>
      <rPr>
        <b/>
        <sz val="9"/>
        <color rgb="FFFFFFFF"/>
        <rFont val="Arial"/>
        <family val="2"/>
      </rPr>
      <t xml:space="preserve">Total 
</t>
    </r>
    <r>
      <rPr>
        <b/>
        <sz val="8"/>
        <color rgb="FFFFFFFF"/>
        <rFont val="Arial"/>
        <family val="2"/>
      </rPr>
      <t>(exc GST)</t>
    </r>
  </si>
  <si>
    <t xml:space="preserve">In this section, only use the allowances that are relevant to your project. if you wish to use percentages, then enter the % in column D and the formula will auto-calcuate the $ value in Column G. </t>
  </si>
  <si>
    <t>ESD Allowance (2.5%)</t>
  </si>
  <si>
    <r>
      <rPr>
        <b/>
        <sz val="8"/>
        <color rgb="FF000000"/>
        <rFont val="Arial"/>
        <family val="2"/>
      </rPr>
      <t>Hint:</t>
    </r>
    <r>
      <rPr>
        <sz val="8"/>
        <color rgb="FF000000"/>
        <rFont val="Arial"/>
        <family val="2"/>
      </rPr>
      <t xml:space="preserve"> 2.5% for projects with a total procurement cost over $5m.</t>
    </r>
  </si>
  <si>
    <t>Infrastructure upgrade allowance</t>
  </si>
  <si>
    <t>Staging Interface allowance</t>
  </si>
  <si>
    <t>Design Contingency</t>
  </si>
  <si>
    <r>
      <rPr>
        <b/>
        <sz val="8"/>
        <color rgb="FF000000"/>
        <rFont val="Arial"/>
        <family val="2"/>
      </rPr>
      <t>Hint</t>
    </r>
    <r>
      <rPr>
        <sz val="8"/>
        <color rgb="FF000000"/>
        <rFont val="Arial"/>
        <family val="2"/>
      </rPr>
      <t>: Up to 7.5% of total procurement cost</t>
    </r>
  </si>
  <si>
    <t>Construction Contingency</t>
  </si>
  <si>
    <r>
      <rPr>
        <b/>
        <sz val="8"/>
        <color rgb="FF000000"/>
        <rFont val="Arial"/>
        <family val="2"/>
      </rPr>
      <t>Hint:</t>
    </r>
    <r>
      <rPr>
        <sz val="8"/>
        <color rgb="FF000000"/>
        <rFont val="Arial"/>
        <family val="2"/>
      </rPr>
      <t xml:space="preserve"> Up to 15% of total procurement cost</t>
    </r>
  </si>
  <si>
    <t>Decanting and Relocation Allowance</t>
  </si>
  <si>
    <t>Locality Allowance</t>
  </si>
  <si>
    <r>
      <rPr>
        <b/>
        <sz val="8"/>
        <color rgb="FF000000"/>
        <rFont val="Arial"/>
        <family val="2"/>
      </rPr>
      <t>Hint:</t>
    </r>
    <r>
      <rPr>
        <sz val="8"/>
        <color rgb="FF000000"/>
        <rFont val="Arial"/>
        <family val="2"/>
      </rPr>
      <t xml:space="preserve"> Up to 4% of total procurement cost</t>
    </r>
  </si>
  <si>
    <t>Make Good Allowance</t>
  </si>
  <si>
    <r>
      <rPr>
        <b/>
        <sz val="8"/>
        <color rgb="FF000000"/>
        <rFont val="Arial"/>
        <family val="2"/>
      </rPr>
      <t>Hint:</t>
    </r>
    <r>
      <rPr>
        <sz val="8"/>
        <color rgb="FF000000"/>
        <rFont val="Arial"/>
        <family val="2"/>
      </rPr>
      <t xml:space="preserve"> Plastering, painting, patching etc</t>
    </r>
  </si>
  <si>
    <t>Risk Allowance</t>
  </si>
  <si>
    <r>
      <rPr>
        <b/>
        <sz val="8"/>
        <color rgb="FF000000"/>
        <rFont val="Arial"/>
        <family val="2"/>
      </rPr>
      <t>Hint:</t>
    </r>
    <r>
      <rPr>
        <sz val="8"/>
        <color rgb="FF000000"/>
        <rFont val="Arial"/>
        <family val="2"/>
      </rPr>
      <t xml:space="preserve"> Up to 4% of total priocurement cost. This can be in relation to price escalations/currency conversion etc</t>
    </r>
  </si>
  <si>
    <t xml:space="preserve">Authority Charges: 
i.e. Building Permit, Headwork Fees (Electrical and Water connections etc.) </t>
  </si>
  <si>
    <r>
      <rPr>
        <b/>
        <sz val="8"/>
        <color rgb="FF000000"/>
        <rFont val="Arial"/>
        <family val="2"/>
      </rPr>
      <t>Hint</t>
    </r>
    <r>
      <rPr>
        <sz val="8"/>
        <color rgb="FF000000"/>
        <rFont val="Arial"/>
        <family val="2"/>
      </rPr>
      <t>: Up to 1.5% of total procurement cost</t>
    </r>
  </si>
  <si>
    <t>Internal Client Project Management</t>
  </si>
  <si>
    <r>
      <rPr>
        <b/>
        <sz val="8"/>
        <color rgb="FF000000"/>
        <rFont val="Arial"/>
        <family val="2"/>
      </rPr>
      <t xml:space="preserve">Hint: </t>
    </r>
    <r>
      <rPr>
        <sz val="8"/>
        <color rgb="FF000000"/>
        <rFont val="Arial"/>
        <family val="2"/>
      </rPr>
      <t>Capped at 1.5% of total procurement cost</t>
    </r>
  </si>
  <si>
    <t>Consultants Fees:</t>
  </si>
  <si>
    <t>Principal Consultant 
Incl. Architecture, Clinical Health Planner, Services Engineers, Structural Engineer, Fire Engineer, Civil Engineer, Consulting Building Surveyor (CBS), Quantity Surveyor (Cost Plan A, B, C, D), Relevant Building Surveyor (RBS)</t>
  </si>
  <si>
    <r>
      <rPr>
        <b/>
        <sz val="8"/>
        <color rgb="FF000000"/>
        <rFont val="Arial"/>
        <family val="2"/>
      </rPr>
      <t>Hint</t>
    </r>
    <r>
      <rPr>
        <sz val="8"/>
        <color rgb="FF000000"/>
        <rFont val="Arial"/>
        <family val="2"/>
      </rPr>
      <t>: If not known, allow 12% of total procurement cost</t>
    </r>
  </si>
  <si>
    <t>External Project Manager</t>
  </si>
  <si>
    <r>
      <rPr>
        <b/>
        <sz val="8"/>
        <color rgb="FF000000"/>
        <rFont val="Arial"/>
        <family val="2"/>
      </rPr>
      <t>Hint:</t>
    </r>
    <r>
      <rPr>
        <sz val="8"/>
        <color rgb="FF000000"/>
        <rFont val="Arial"/>
        <family val="2"/>
      </rPr>
      <t xml:space="preserve"> Up to 3% of total procurement cost</t>
    </r>
  </si>
  <si>
    <t>Insert additional rows and note costs in Column D (if required)</t>
  </si>
  <si>
    <t>Total Project End Costs</t>
  </si>
  <si>
    <t>Budget Application</t>
  </si>
  <si>
    <t>Total Budget</t>
  </si>
  <si>
    <t>Total Health Service Contribution / other funding sources</t>
  </si>
  <si>
    <t>Total requested this RHIF funding round</t>
  </si>
  <si>
    <t>Total Project Budget (Total End Costs)</t>
  </si>
  <si>
    <t>Previously Approved Stream 2 RHIF Funds</t>
  </si>
  <si>
    <t>Application ID / Project Title</t>
  </si>
  <si>
    <r>
      <rPr>
        <b/>
        <sz val="8"/>
        <color theme="1"/>
        <rFont val="Arial"/>
        <family val="2"/>
      </rPr>
      <t>Hint:</t>
    </r>
    <r>
      <rPr>
        <sz val="8"/>
        <color theme="1"/>
        <rFont val="Arial"/>
        <family val="2"/>
      </rPr>
      <t xml:space="preserve"> If related to an existing Stream 2 project which is not yet complete, please note at what stage the design process has reached </t>
    </r>
  </si>
  <si>
    <t>Total Previously Granted:</t>
  </si>
  <si>
    <t>Health Service Name:</t>
  </si>
  <si>
    <t>Guidelines</t>
  </si>
  <si>
    <t xml:space="preserve">1. Please populate the form as much as possible. </t>
  </si>
  <si>
    <t>Estimated Budget Summary</t>
  </si>
  <si>
    <t>Date</t>
  </si>
  <si>
    <t>No. of Months</t>
  </si>
  <si>
    <t>2. List estimated dates to start planning (if applicable), to start construction and project completion in cells C4, C5 and C6</t>
  </si>
  <si>
    <t>Planning Phase Start Date</t>
  </si>
  <si>
    <t>3. List the number of months it will take to complete Planning phase through to start of contruction in cell D5 and Construction through to project completion in cell D6</t>
  </si>
  <si>
    <t>Estimated Construction Start Date</t>
  </si>
  <si>
    <r>
      <t>4. Outline total area of upgarde in m</t>
    </r>
    <r>
      <rPr>
        <vertAlign val="superscript"/>
        <sz val="8"/>
        <color theme="1"/>
        <rFont val="Arial"/>
        <family val="2"/>
      </rPr>
      <t>2</t>
    </r>
    <r>
      <rPr>
        <sz val="8"/>
        <color theme="1"/>
        <rFont val="Arial"/>
        <family val="2"/>
      </rPr>
      <t xml:space="preserve"> in cell D20</t>
    </r>
  </si>
  <si>
    <t>Estimated Construction Completion Date</t>
  </si>
  <si>
    <t>5. Estimate breakdown is for total end costs to assess full magnitude of delivery costs in cells D8 to D31. If you wish to use percentages then enter the % in column C and the formula will calcuate the $ value. Your application can be for a proportion of the total amount.</t>
  </si>
  <si>
    <t>Budget Summary</t>
  </si>
  <si>
    <t>Hints to help complete the template</t>
  </si>
  <si>
    <t>Building Works (incl. provisional sums, preliminaries and margins)</t>
  </si>
  <si>
    <r>
      <rPr>
        <b/>
        <sz val="8"/>
        <color rgb="FF000000"/>
        <rFont val="Arial"/>
        <family val="2"/>
      </rPr>
      <t>Hint</t>
    </r>
    <r>
      <rPr>
        <sz val="8"/>
        <color rgb="FF000000"/>
        <rFont val="Arial"/>
        <family val="2"/>
      </rPr>
      <t>: Total contractor costs</t>
    </r>
  </si>
  <si>
    <t>External Works</t>
  </si>
  <si>
    <r>
      <rPr>
        <b/>
        <sz val="8"/>
        <color rgb="FF000000"/>
        <rFont val="Arial"/>
        <family val="2"/>
      </rPr>
      <t>Hint:</t>
    </r>
    <r>
      <rPr>
        <sz val="8"/>
        <color rgb="FF000000"/>
        <rFont val="Arial"/>
        <family val="2"/>
      </rPr>
      <t xml:space="preserve"> Site wide engineering infrastructure upgrades</t>
    </r>
  </si>
  <si>
    <t>Net Construction Cost</t>
  </si>
  <si>
    <r>
      <rPr>
        <b/>
        <sz val="8"/>
        <color rgb="FF000000"/>
        <rFont val="Arial"/>
        <family val="2"/>
      </rPr>
      <t>Hint:</t>
    </r>
    <r>
      <rPr>
        <sz val="8"/>
        <color rgb="FF000000"/>
        <rFont val="Arial"/>
        <family val="2"/>
      </rPr>
      <t xml:space="preserve"> 2.5% mandated for projects with a net construction costs over $5m</t>
    </r>
  </si>
  <si>
    <r>
      <rPr>
        <b/>
        <sz val="8"/>
        <color rgb="FF000000"/>
        <rFont val="Arial"/>
        <family val="2"/>
      </rPr>
      <t xml:space="preserve">Hint: </t>
    </r>
    <r>
      <rPr>
        <sz val="8"/>
        <color rgb="FF000000"/>
        <rFont val="Arial"/>
        <family val="2"/>
      </rPr>
      <t>This is for services to the property water, electrical transformer upgrades etc</t>
    </r>
  </si>
  <si>
    <r>
      <rPr>
        <b/>
        <sz val="8"/>
        <color theme="1"/>
        <rFont val="Arial"/>
        <family val="2"/>
      </rPr>
      <t>Hint</t>
    </r>
    <r>
      <rPr>
        <sz val="8"/>
        <color theme="1"/>
        <rFont val="Arial"/>
        <family val="2"/>
      </rPr>
      <t>: Up to 7.5% of net contruction costs at Design Documentation</t>
    </r>
  </si>
  <si>
    <r>
      <rPr>
        <b/>
        <sz val="8"/>
        <color rgb="FF000000"/>
        <rFont val="Arial"/>
        <family val="2"/>
      </rPr>
      <t>Hint:</t>
    </r>
    <r>
      <rPr>
        <sz val="8"/>
        <color rgb="FF000000"/>
        <rFont val="Arial"/>
        <family val="2"/>
      </rPr>
      <t xml:space="preserve"> Up to 15% of net contruction costs</t>
    </r>
  </si>
  <si>
    <r>
      <rPr>
        <b/>
        <sz val="8"/>
        <color rgb="FF000000"/>
        <rFont val="Arial"/>
        <family val="2"/>
      </rPr>
      <t>Hint:</t>
    </r>
    <r>
      <rPr>
        <sz val="8"/>
        <color rgb="FF000000"/>
        <rFont val="Arial"/>
        <family val="2"/>
      </rPr>
      <t xml:space="preserve"> Up to 4% of net contruction costs</t>
    </r>
  </si>
  <si>
    <t>Escalation to tender (up to contract award)</t>
  </si>
  <si>
    <r>
      <rPr>
        <b/>
        <sz val="8"/>
        <color rgb="FF000000"/>
        <rFont val="Arial"/>
        <family val="2"/>
      </rPr>
      <t>Hint:</t>
    </r>
    <r>
      <rPr>
        <sz val="8"/>
        <color rgb="FF000000"/>
        <rFont val="Arial"/>
        <family val="2"/>
      </rPr>
      <t xml:space="preserve"> Spreadsheet will auto calculate this at 4% per annum.</t>
    </r>
  </si>
  <si>
    <t>Excalation through to construction (from contract award to project completion)</t>
  </si>
  <si>
    <r>
      <rPr>
        <b/>
        <sz val="8"/>
        <color rgb="FF000000"/>
        <rFont val="Arial"/>
        <family val="2"/>
      </rPr>
      <t xml:space="preserve">Hint: </t>
    </r>
    <r>
      <rPr>
        <sz val="8"/>
        <color rgb="FF000000"/>
        <rFont val="Arial"/>
        <family val="2"/>
      </rPr>
      <t>Spreadsheet will auto calculate this at 4% per annum.</t>
    </r>
  </si>
  <si>
    <t>Total Construction Cost</t>
  </si>
  <si>
    <r>
      <t>Total area of upgrade in m</t>
    </r>
    <r>
      <rPr>
        <vertAlign val="superscript"/>
        <sz val="8"/>
        <color theme="1"/>
        <rFont val="Arial"/>
        <family val="2"/>
      </rPr>
      <t>2</t>
    </r>
  </si>
  <si>
    <r>
      <t>m</t>
    </r>
    <r>
      <rPr>
        <vertAlign val="superscript"/>
        <sz val="8"/>
        <color theme="1"/>
        <rFont val="Arial"/>
        <family val="2"/>
      </rPr>
      <t>2</t>
    </r>
  </si>
  <si>
    <r>
      <rPr>
        <b/>
        <sz val="8"/>
        <color rgb="FF000000"/>
        <rFont val="Arial"/>
      </rPr>
      <t>Total Construction Cost per m</t>
    </r>
    <r>
      <rPr>
        <b/>
        <vertAlign val="superscript"/>
        <sz val="8"/>
        <color rgb="FF000000"/>
        <rFont val="Arial"/>
      </rPr>
      <t>2</t>
    </r>
    <r>
      <rPr>
        <b/>
        <sz val="8"/>
        <color rgb="FF000000"/>
        <rFont val="Arial"/>
      </rPr>
      <t xml:space="preserve"> </t>
    </r>
  </si>
  <si>
    <t>Specialist Equipment procured directly, incl storage, installation, training &amp; warranties</t>
  </si>
  <si>
    <t>Loose Furniture, Furnishings &amp; Equipment</t>
  </si>
  <si>
    <r>
      <rPr>
        <b/>
        <sz val="8"/>
        <color rgb="FF000000"/>
        <rFont val="Arial"/>
        <family val="2"/>
      </rPr>
      <t>Hint:</t>
    </r>
    <r>
      <rPr>
        <sz val="8"/>
        <color rgb="FF000000"/>
        <rFont val="Arial"/>
        <family val="2"/>
      </rPr>
      <t xml:space="preserve"> Up to 5% of total construction costs</t>
    </r>
  </si>
  <si>
    <t>Information, Technology &amp; Communication AV Equipment</t>
  </si>
  <si>
    <t>Decanting and relocation</t>
  </si>
  <si>
    <r>
      <rPr>
        <b/>
        <sz val="8"/>
        <color rgb="FF000000"/>
        <rFont val="Arial"/>
        <family val="2"/>
      </rPr>
      <t>Hint</t>
    </r>
    <r>
      <rPr>
        <sz val="8"/>
        <color rgb="FF000000"/>
        <rFont val="Arial"/>
        <family val="2"/>
      </rPr>
      <t>: Up to 1.5% of total construction costs</t>
    </r>
  </si>
  <si>
    <r>
      <rPr>
        <b/>
        <sz val="8"/>
        <color rgb="FF000000"/>
        <rFont val="Arial"/>
        <family val="2"/>
      </rPr>
      <t xml:space="preserve">Hint: </t>
    </r>
    <r>
      <rPr>
        <sz val="8"/>
        <color rgb="FF000000"/>
        <rFont val="Arial"/>
        <family val="2"/>
      </rPr>
      <t>Capped at 1.5% of total contruction costs</t>
    </r>
  </si>
  <si>
    <r>
      <rPr>
        <b/>
        <sz val="8"/>
        <color rgb="FF000000"/>
        <rFont val="Arial"/>
        <family val="2"/>
      </rPr>
      <t>Hint</t>
    </r>
    <r>
      <rPr>
        <sz val="8"/>
        <color rgb="FF000000"/>
        <rFont val="Arial"/>
        <family val="2"/>
      </rPr>
      <t>: If not known, allow 12% of total contruction costs</t>
    </r>
  </si>
  <si>
    <r>
      <rPr>
        <b/>
        <sz val="8"/>
        <color rgb="FF000000"/>
        <rFont val="Arial"/>
        <family val="2"/>
      </rPr>
      <t>Hint:</t>
    </r>
    <r>
      <rPr>
        <sz val="8"/>
        <color rgb="FF000000"/>
        <rFont val="Arial"/>
        <family val="2"/>
      </rPr>
      <t xml:space="preserve"> Up to 3% of total construction costs</t>
    </r>
  </si>
  <si>
    <r>
      <t>Total Project End Costs per m</t>
    </r>
    <r>
      <rPr>
        <b/>
        <vertAlign val="superscript"/>
        <sz val="8"/>
        <color rgb="FF000000"/>
        <rFont val="Arial"/>
        <family val="2"/>
      </rPr>
      <t>2</t>
    </r>
  </si>
  <si>
    <t xml:space="preserve">If related to an existing Stream 2 project which is not yet complete, please note at what stage the design process has reached </t>
  </si>
  <si>
    <t>Item 1 Details</t>
  </si>
  <si>
    <t>Supplier ABC</t>
  </si>
  <si>
    <t>Q10001</t>
  </si>
  <si>
    <t>Item 2, 3, 4 Details</t>
  </si>
  <si>
    <t>Supplier BAC</t>
  </si>
  <si>
    <t>Q5721</t>
  </si>
  <si>
    <t>Item 5 Details</t>
  </si>
  <si>
    <t>Supplier M</t>
  </si>
  <si>
    <t>Q-32366</t>
  </si>
  <si>
    <t>Fittings</t>
  </si>
  <si>
    <t>Supplier G</t>
  </si>
  <si>
    <t>QU-1005</t>
  </si>
  <si>
    <t>Installation and Labour</t>
  </si>
  <si>
    <t>Supplier OP</t>
  </si>
  <si>
    <r>
      <rPr>
        <b/>
        <sz val="8"/>
        <color rgb="FF000000"/>
        <rFont val="Arial"/>
        <family val="2"/>
      </rPr>
      <t>Hint</t>
    </r>
    <r>
      <rPr>
        <sz val="8"/>
        <color rgb="FF000000"/>
        <rFont val="Arial"/>
        <family val="2"/>
      </rPr>
      <t xml:space="preserve">: Up to 7.5% of total procurement cost. </t>
    </r>
  </si>
  <si>
    <t>This amount should match the amount requested in RHIF application - Stage 2 Form. If this is different from the amount requested in Stage 1 - EOI, please provide explanation in Column K against the relevant line item.</t>
  </si>
  <si>
    <t>Health Care Service Name</t>
  </si>
  <si>
    <t>Guide to completing Project Budget Summary Template</t>
  </si>
  <si>
    <t>Notes from Health Service providing furhter explanation how $ have been calculated</t>
  </si>
  <si>
    <t>Project Name - Refurbish clinical spaces</t>
  </si>
  <si>
    <t>5. Estimate breakdown is for total end costs to assess full magnitude of delivery costs in cells D8 to D30. If you wish to use percentages then enter the % in column C and the formula will calcuate the $ value. Your application can be for a proportion of the total amount.</t>
  </si>
  <si>
    <t>Hint: total contractor costs</t>
  </si>
  <si>
    <t>Hint: site wide engineering infrastructure upgrades</t>
  </si>
  <si>
    <t>Hint: 2.5% mandated for projects with a net construction costs over $5m</t>
  </si>
  <si>
    <t>Note: not mandated for this project but including $20k to update lighting</t>
  </si>
  <si>
    <t>Hint: up to 7.5% of net contruction costs</t>
  </si>
  <si>
    <t>Note: not applicable as design works are complete</t>
  </si>
  <si>
    <t>Hint: up to 15% of net contruction costs</t>
  </si>
  <si>
    <t>Hint: up to 4% of net contruction costs</t>
  </si>
  <si>
    <t>Hint: spreadsheet will auto calculate this at 4% per annum based on the number of months entered in cell D5</t>
  </si>
  <si>
    <t>Hint: spreadsheet will auto calculate this at 4% per annum based on the number of months entered in cell D6</t>
  </si>
  <si>
    <r>
      <t>Total Construction Cost per m</t>
    </r>
    <r>
      <rPr>
        <b/>
        <vertAlign val="superscript"/>
        <sz val="8"/>
        <color theme="1"/>
        <rFont val="Arial"/>
        <family val="2"/>
      </rPr>
      <t>2</t>
    </r>
    <r>
      <rPr>
        <b/>
        <sz val="8"/>
        <color theme="1"/>
        <rFont val="Arial"/>
        <family val="2"/>
      </rPr>
      <t xml:space="preserve"> </t>
    </r>
  </si>
  <si>
    <t>Hint: up to 5% of total construction costs</t>
  </si>
  <si>
    <t>Hint: up to 1.5% of total construction costs</t>
  </si>
  <si>
    <t>Hint: capped at 1.5% of total contruction costs</t>
  </si>
  <si>
    <t>NA</t>
  </si>
  <si>
    <t>Hint: if not known allow 12% of total contruction costs</t>
  </si>
  <si>
    <t>Hint: up to 3% of total construction costs</t>
  </si>
  <si>
    <t>Note: The Board has approved that the health service is able to contribute up to $500k</t>
  </si>
  <si>
    <t>Stream 2 2022-23 - XXX - Planning for refurbishment project</t>
  </si>
  <si>
    <t xml:space="preserve">If related to an existing Steam 2 project which is not yet complete, please note at what stage the design process has reached </t>
  </si>
  <si>
    <t>Note: Stream 2 proces is complete and project is ready to go to tender.
Principal Consultant fees paid from Stream 2 process therefore no design contingency has been included above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</si>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</sst>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164" formatCode="&quot;$&quot;#,##0.00"/>
    <numFmt numFmtId="165" formatCode="_(* #,##0_);_(* \(#,##0\);_(* &quot;-&quot;??_);_(@_)"/>
    <numFmt numFmtId="166" formatCode="0.0%"/>
    <numFmt numFmtId="167" formatCode="&quot;$&quot;#,##0"/>
  </numFmts>
  <fonts count="24" x14ac:knownFonts="1">
    <font>
      <sz val="11"/>
      <color theme="1"/>
      <name val="Calibri"/>
      <family val="2"/>
      <scheme val="minor"/>
    </font>
    <font>
      <sz val="11"/>
      <color theme="1"/>
      <name val="Calibri"/>
      <family val="2"/>
      <scheme val="minor"/>
    </font>
    <font>
      <sz val="10"/>
      <color rgb="FF000000"/>
      <name val="Arial"/>
      <family val="2"/>
    </font>
    <font>
      <sz val="11"/>
      <color rgb="FF000000"/>
      <name val="Arial"/>
      <family val="2"/>
    </font>
    <font>
      <sz val="11"/>
      <color theme="1"/>
      <name val="Arial"/>
      <family val="2"/>
    </font>
    <font>
      <b/>
      <sz val="11"/>
      <color rgb="FFFFFFFF"/>
      <name val="Arial"/>
      <family val="2"/>
    </font>
    <font>
      <sz val="8"/>
      <color theme="1"/>
      <name val="Arial"/>
      <family val="2"/>
    </font>
    <font>
      <b/>
      <sz val="8"/>
      <color rgb="FF000000"/>
      <name val="Arial"/>
      <family val="2"/>
    </font>
    <font>
      <b/>
      <sz val="8"/>
      <color theme="1"/>
      <name val="Arial"/>
      <family val="2"/>
    </font>
    <font>
      <b/>
      <sz val="11"/>
      <color theme="1"/>
      <name val="Arial"/>
      <family val="2"/>
    </font>
    <font>
      <b/>
      <sz val="9"/>
      <color rgb="FFFFFFFF"/>
      <name val="Arial"/>
      <family val="2"/>
    </font>
    <font>
      <b/>
      <sz val="14"/>
      <color rgb="FFFFFFFF"/>
      <name val="Arial"/>
      <family val="2"/>
    </font>
    <font>
      <b/>
      <sz val="10"/>
      <color rgb="FFFFFFFF"/>
      <name val="Arial"/>
      <family val="2"/>
    </font>
    <font>
      <sz val="10"/>
      <color rgb="FFFFFFFF"/>
      <name val="Arial"/>
      <family val="2"/>
    </font>
    <font>
      <b/>
      <sz val="16"/>
      <color rgb="FFFFFFFF"/>
      <name val="Arial"/>
      <family val="2"/>
    </font>
    <font>
      <b/>
      <sz val="8"/>
      <color rgb="FFFFFFFF"/>
      <name val="Arial"/>
      <family val="2"/>
    </font>
    <font>
      <sz val="8"/>
      <color rgb="FF000000"/>
      <name val="Arial"/>
      <family val="2"/>
    </font>
    <font>
      <vertAlign val="superscript"/>
      <sz val="8"/>
      <color theme="1"/>
      <name val="Arial"/>
      <family val="2"/>
    </font>
    <font>
      <b/>
      <vertAlign val="superscript"/>
      <sz val="8"/>
      <color rgb="FF000000"/>
      <name val="Arial"/>
      <family val="2"/>
    </font>
    <font>
      <b/>
      <vertAlign val="superscript"/>
      <sz val="8"/>
      <color theme="1"/>
      <name val="Arial"/>
      <family val="2"/>
    </font>
    <font>
      <b/>
      <sz val="9"/>
      <color theme="1"/>
      <name val="Arial"/>
      <family val="2"/>
    </font>
    <font>
      <b/>
      <sz val="9"/>
      <color rgb="FF000000"/>
      <name val="Arial"/>
      <family val="2"/>
    </font>
    <font>
      <b/>
      <sz val="8"/>
      <color rgb="FF000000"/>
      <name val="Arial"/>
    </font>
    <font>
      <b/>
      <vertAlign val="superscript"/>
      <sz val="8"/>
      <color rgb="FF000000"/>
      <name val="Arial"/>
    </font>
  </fonts>
  <fills count="12">
    <fill>
      <patternFill patternType="none"/>
    </fill>
    <fill>
      <patternFill patternType="gray125"/>
    </fill>
    <fill>
      <patternFill patternType="solid">
        <fgColor theme="0"/>
        <bgColor indexed="64"/>
      </patternFill>
    </fill>
    <fill>
      <patternFill patternType="solid">
        <fgColor rgb="FFAC0000"/>
        <bgColor rgb="FF000000"/>
      </patternFill>
    </fill>
    <fill>
      <patternFill patternType="solid">
        <fgColor rgb="FFAC000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bgColor indexed="64"/>
      </patternFill>
    </fill>
    <fill>
      <patternFill patternType="solid">
        <fgColor theme="0"/>
        <bgColor rgb="FF000000"/>
      </patternFill>
    </fill>
    <fill>
      <patternFill patternType="solid">
        <fgColor rgb="FFFFDDDD"/>
        <bgColor indexed="64"/>
      </patternFill>
    </fill>
    <fill>
      <patternFill patternType="solid">
        <fgColor theme="2" tint="-9.9978637043366805E-2"/>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rgb="FF000000"/>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right style="thin">
        <color indexed="64"/>
      </right>
      <top style="medium">
        <color indexed="64"/>
      </top>
      <bottom/>
      <diagonal/>
    </border>
    <border>
      <left style="thin">
        <color rgb="FF000000"/>
      </left>
      <right/>
      <top/>
      <bottom/>
      <diagonal/>
    </border>
    <border>
      <left/>
      <right style="thin">
        <color rgb="FF000000"/>
      </right>
      <top/>
      <bottom/>
      <diagonal/>
    </border>
    <border>
      <left/>
      <right/>
      <top/>
      <bottom style="medium">
        <color theme="1" tint="0.499984740745262"/>
      </bottom>
      <diagonal/>
    </border>
    <border>
      <left/>
      <right/>
      <top style="medium">
        <color theme="1" tint="0.499984740745262"/>
      </top>
      <bottom/>
      <diagonal/>
    </border>
    <border>
      <left style="medium">
        <color indexed="64"/>
      </left>
      <right/>
      <top style="medium">
        <color indexed="64"/>
      </top>
      <bottom style="medium">
        <color theme="1" tint="0.499984740745262"/>
      </bottom>
      <diagonal/>
    </border>
    <border>
      <left/>
      <right/>
      <top style="medium">
        <color indexed="64"/>
      </top>
      <bottom style="medium">
        <color theme="1" tint="0.499984740745262"/>
      </bottom>
      <diagonal/>
    </border>
    <border>
      <left/>
      <right style="thin">
        <color indexed="64"/>
      </right>
      <top style="medium">
        <color indexed="64"/>
      </top>
      <bottom style="medium">
        <color theme="1" tint="0.499984740745262"/>
      </bottom>
      <diagonal/>
    </border>
    <border>
      <left/>
      <right/>
      <top style="medium">
        <color theme="1" tint="0.499984740745262"/>
      </top>
      <bottom style="medium">
        <color theme="1" tint="0.499984740745262"/>
      </bottom>
      <diagonal/>
    </border>
    <border>
      <left style="medium">
        <color theme="1" tint="0.499984740745262"/>
      </left>
      <right/>
      <top style="medium">
        <color theme="1" tint="0.499984740745262"/>
      </top>
      <bottom style="medium">
        <color indexed="64"/>
      </bottom>
      <diagonal/>
    </border>
    <border>
      <left/>
      <right/>
      <top style="medium">
        <color theme="1" tint="0.499984740745262"/>
      </top>
      <bottom style="medium">
        <color indexed="64"/>
      </bottom>
      <diagonal/>
    </border>
    <border>
      <left/>
      <right style="medium">
        <color indexed="64"/>
      </right>
      <top style="medium">
        <color indexed="64"/>
      </top>
      <bottom style="medium">
        <color theme="1" tint="0.499984740745262"/>
      </bottom>
      <diagonal/>
    </border>
    <border>
      <left style="thin">
        <color rgb="FF000000"/>
      </left>
      <right/>
      <top/>
      <bottom style="medium">
        <color theme="1" tint="0.499984740745262"/>
      </bottom>
      <diagonal/>
    </border>
    <border>
      <left/>
      <right style="thin">
        <color rgb="FF000000"/>
      </right>
      <top/>
      <bottom style="medium">
        <color theme="1" tint="0.499984740745262"/>
      </bottom>
      <diagonal/>
    </border>
  </borders>
  <cellStyleXfs count="4">
    <xf numFmtId="0" fontId="0" fillId="0" borderId="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94">
    <xf numFmtId="0" fontId="0" fillId="0" borderId="0" xfId="0"/>
    <xf numFmtId="4" fontId="6" fillId="0" borderId="0" xfId="0" applyNumberFormat="1" applyFont="1" applyAlignment="1">
      <alignment horizontal="right" vertical="center" wrapText="1"/>
    </xf>
    <xf numFmtId="0" fontId="10" fillId="0" borderId="0" xfId="0" applyFont="1" applyAlignment="1">
      <alignment horizontal="center" vertical="center" wrapText="1"/>
    </xf>
    <xf numFmtId="8" fontId="2" fillId="0" borderId="0" xfId="0" applyNumberFormat="1" applyFont="1" applyAlignment="1">
      <alignment horizontal="right" vertical="center" wrapText="1"/>
    </xf>
    <xf numFmtId="0" fontId="12" fillId="3" borderId="1" xfId="0" applyFont="1" applyFill="1" applyBorder="1" applyAlignment="1">
      <alignment horizontal="left" vertical="center"/>
    </xf>
    <xf numFmtId="0" fontId="13" fillId="3" borderId="1" xfId="0" applyFont="1" applyFill="1" applyBorder="1" applyAlignment="1">
      <alignment horizontal="center" vertical="center" wrapText="1"/>
    </xf>
    <xf numFmtId="0" fontId="6" fillId="0" borderId="1" xfId="0" applyFont="1" applyBorder="1" applyAlignment="1">
      <alignment vertical="center" wrapText="1"/>
    </xf>
    <xf numFmtId="0" fontId="6" fillId="2" borderId="1" xfId="0" applyFont="1" applyFill="1" applyBorder="1" applyAlignment="1">
      <alignment vertical="center" wrapText="1"/>
    </xf>
    <xf numFmtId="0" fontId="6" fillId="0" borderId="1" xfId="0" applyFont="1" applyBorder="1" applyAlignment="1">
      <alignment horizontal="left" vertical="center" wrapText="1" indent="1"/>
    </xf>
    <xf numFmtId="0" fontId="12" fillId="4" borderId="1" xfId="0" applyFont="1" applyFill="1" applyBorder="1" applyAlignment="1">
      <alignment horizontal="center" vertical="center" wrapText="1"/>
    </xf>
    <xf numFmtId="0" fontId="12" fillId="4" borderId="4" xfId="0" applyFont="1" applyFill="1" applyBorder="1" applyAlignment="1">
      <alignment vertical="center" wrapText="1"/>
    </xf>
    <xf numFmtId="0" fontId="6" fillId="0" borderId="7" xfId="0" applyFont="1" applyBorder="1" applyAlignment="1">
      <alignment vertical="center" wrapText="1"/>
    </xf>
    <xf numFmtId="0" fontId="6" fillId="0" borderId="1" xfId="0" applyFont="1" applyBorder="1" applyAlignment="1">
      <alignment vertical="center"/>
    </xf>
    <xf numFmtId="0" fontId="4" fillId="0" borderId="0" xfId="0" applyFont="1" applyAlignment="1">
      <alignment vertical="center"/>
    </xf>
    <xf numFmtId="0" fontId="3" fillId="0" borderId="0" xfId="0" applyFont="1" applyAlignment="1">
      <alignment vertical="center"/>
    </xf>
    <xf numFmtId="8" fontId="4" fillId="0" borderId="0" xfId="0" applyNumberFormat="1" applyFont="1" applyAlignment="1">
      <alignment vertical="center"/>
    </xf>
    <xf numFmtId="0" fontId="6" fillId="0" borderId="0" xfId="0" applyFont="1" applyAlignment="1">
      <alignment vertical="center"/>
    </xf>
    <xf numFmtId="0" fontId="12" fillId="3" borderId="8" xfId="0" applyFont="1" applyFill="1" applyBorder="1" applyAlignment="1">
      <alignment vertical="center"/>
    </xf>
    <xf numFmtId="14" fontId="6" fillId="0" borderId="1" xfId="0" applyNumberFormat="1" applyFont="1" applyBorder="1" applyAlignment="1">
      <alignment horizontal="center" vertical="center"/>
    </xf>
    <xf numFmtId="15" fontId="15" fillId="3" borderId="5" xfId="0" applyNumberFormat="1" applyFont="1" applyFill="1" applyBorder="1" applyAlignment="1">
      <alignment horizontal="center" vertical="center"/>
    </xf>
    <xf numFmtId="15" fontId="15" fillId="3" borderId="6" xfId="0" applyNumberFormat="1" applyFont="1" applyFill="1" applyBorder="1" applyAlignment="1">
      <alignment horizontal="center" vertical="center"/>
    </xf>
    <xf numFmtId="165" fontId="6" fillId="0" borderId="1" xfId="0" applyNumberFormat="1" applyFont="1" applyBorder="1" applyAlignment="1">
      <alignment horizontal="center" vertical="center"/>
    </xf>
    <xf numFmtId="0" fontId="6" fillId="5" borderId="1" xfId="0" applyFont="1" applyFill="1" applyBorder="1" applyAlignment="1">
      <alignment vertical="center" wrapText="1"/>
    </xf>
    <xf numFmtId="44" fontId="8" fillId="0" borderId="0" xfId="1" applyFont="1" applyBorder="1" applyAlignment="1">
      <alignment horizontal="center" vertical="center" wrapText="1"/>
    </xf>
    <xf numFmtId="0" fontId="12" fillId="4" borderId="11" xfId="0" applyFont="1" applyFill="1" applyBorder="1" applyAlignment="1">
      <alignment horizontal="center" vertical="center" wrapText="1"/>
    </xf>
    <xf numFmtId="0" fontId="4" fillId="0" borderId="0" xfId="0" applyFont="1" applyAlignment="1">
      <alignment horizontal="center" vertical="center"/>
    </xf>
    <xf numFmtId="2" fontId="6" fillId="0" borderId="1" xfId="0" applyNumberFormat="1" applyFont="1" applyBorder="1" applyAlignment="1">
      <alignment horizontal="center" vertical="center"/>
    </xf>
    <xf numFmtId="166" fontId="6" fillId="0" borderId="1" xfId="0" applyNumberFormat="1" applyFont="1" applyBorder="1" applyAlignment="1">
      <alignment horizontal="center" vertical="center" wrapText="1"/>
    </xf>
    <xf numFmtId="166" fontId="6" fillId="2" borderId="1" xfId="0" applyNumberFormat="1" applyFont="1" applyFill="1" applyBorder="1" applyAlignment="1">
      <alignment horizontal="center" vertical="center" wrapText="1"/>
    </xf>
    <xf numFmtId="166" fontId="6" fillId="5" borderId="1" xfId="0" applyNumberFormat="1" applyFont="1" applyFill="1" applyBorder="1" applyAlignment="1">
      <alignment horizontal="center" vertical="center" wrapText="1"/>
    </xf>
    <xf numFmtId="0" fontId="9" fillId="0" borderId="0" xfId="0" applyFont="1" applyAlignment="1">
      <alignment horizontal="center" vertical="center"/>
    </xf>
    <xf numFmtId="0" fontId="5" fillId="3" borderId="9" xfId="0" applyFont="1" applyFill="1" applyBorder="1" applyAlignment="1">
      <alignment horizontal="center" vertical="center"/>
    </xf>
    <xf numFmtId="0" fontId="12" fillId="4" borderId="6" xfId="0" applyFont="1" applyFill="1" applyBorder="1" applyAlignment="1">
      <alignment horizontal="center" vertical="center" wrapText="1"/>
    </xf>
    <xf numFmtId="0" fontId="7" fillId="6" borderId="1" xfId="0" applyFont="1" applyFill="1" applyBorder="1" applyAlignment="1">
      <alignment vertical="center" wrapText="1"/>
    </xf>
    <xf numFmtId="166" fontId="8" fillId="6" borderId="1" xfId="0" applyNumberFormat="1" applyFont="1" applyFill="1" applyBorder="1" applyAlignment="1">
      <alignment horizontal="center" vertical="center" wrapText="1"/>
    </xf>
    <xf numFmtId="0" fontId="8" fillId="6" borderId="7" xfId="0" applyFont="1" applyFill="1" applyBorder="1" applyAlignment="1">
      <alignment vertical="center" wrapText="1"/>
    </xf>
    <xf numFmtId="164" fontId="8" fillId="6" borderId="1" xfId="0" applyNumberFormat="1" applyFont="1" applyFill="1" applyBorder="1" applyAlignment="1">
      <alignment horizontal="center" vertical="center"/>
    </xf>
    <xf numFmtId="167" fontId="6" fillId="0" borderId="1" xfId="0" applyNumberFormat="1" applyFont="1" applyBorder="1" applyAlignment="1">
      <alignment horizontal="center" vertical="center" wrapText="1"/>
    </xf>
    <xf numFmtId="167" fontId="8" fillId="6" borderId="1" xfId="0" applyNumberFormat="1" applyFont="1" applyFill="1" applyBorder="1" applyAlignment="1">
      <alignment horizontal="center" vertical="center" wrapText="1"/>
    </xf>
    <xf numFmtId="167" fontId="6" fillId="5" borderId="1" xfId="0" applyNumberFormat="1" applyFont="1" applyFill="1" applyBorder="1" applyAlignment="1">
      <alignment horizontal="center" vertical="center" wrapText="1"/>
    </xf>
    <xf numFmtId="167" fontId="6" fillId="0" borderId="1" xfId="1" applyNumberFormat="1" applyFont="1" applyBorder="1" applyAlignment="1">
      <alignment horizontal="center" vertical="center" wrapText="1"/>
    </xf>
    <xf numFmtId="167" fontId="6" fillId="0" borderId="9" xfId="1" applyNumberFormat="1" applyFont="1" applyBorder="1" applyAlignment="1">
      <alignment horizontal="center" vertical="center" wrapText="1"/>
    </xf>
    <xf numFmtId="167" fontId="8" fillId="6" borderId="9" xfId="1" applyNumberFormat="1" applyFont="1" applyFill="1" applyBorder="1" applyAlignment="1">
      <alignment horizontal="center" vertical="center" wrapText="1"/>
    </xf>
    <xf numFmtId="0" fontId="6" fillId="0" borderId="12" xfId="0" applyFont="1" applyBorder="1" applyAlignment="1">
      <alignment vertical="center"/>
    </xf>
    <xf numFmtId="0" fontId="6" fillId="0" borderId="12" xfId="0" applyFont="1" applyBorder="1" applyAlignment="1">
      <alignment vertical="center" wrapText="1"/>
    </xf>
    <xf numFmtId="0" fontId="12" fillId="3" borderId="12" xfId="0" applyFont="1" applyFill="1" applyBorder="1" applyAlignment="1">
      <alignment vertical="center" wrapText="1"/>
    </xf>
    <xf numFmtId="0" fontId="4"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horizontal="left" vertical="center" wrapText="1" indent="1"/>
    </xf>
    <xf numFmtId="164" fontId="6" fillId="0" borderId="0" xfId="0" applyNumberFormat="1" applyFont="1" applyAlignment="1">
      <alignment vertical="center"/>
    </xf>
    <xf numFmtId="0" fontId="6" fillId="7" borderId="12" xfId="0" applyFont="1" applyFill="1" applyBorder="1" applyAlignment="1">
      <alignment horizontal="left" vertical="center" wrapText="1" indent="1"/>
    </xf>
    <xf numFmtId="164" fontId="6" fillId="0" borderId="12" xfId="0" applyNumberFormat="1" applyFont="1" applyBorder="1" applyAlignment="1">
      <alignment vertical="center"/>
    </xf>
    <xf numFmtId="44" fontId="8" fillId="0" borderId="12" xfId="1" applyFont="1" applyBorder="1" applyAlignment="1">
      <alignment horizontal="right" vertical="center" wrapText="1"/>
    </xf>
    <xf numFmtId="0" fontId="4" fillId="0" borderId="12" xfId="0" applyFont="1" applyBorder="1" applyAlignment="1">
      <alignment vertical="center" wrapText="1"/>
    </xf>
    <xf numFmtId="0" fontId="4" fillId="0" borderId="12" xfId="0" applyFont="1" applyBorder="1" applyAlignment="1">
      <alignment vertical="center"/>
    </xf>
    <xf numFmtId="0" fontId="6" fillId="0" borderId="12" xfId="0" applyFont="1" applyBorder="1" applyAlignment="1">
      <alignment horizontal="left" vertical="center" wrapText="1" indent="1"/>
    </xf>
    <xf numFmtId="15" fontId="5" fillId="3" borderId="4" xfId="0" applyNumberFormat="1" applyFont="1" applyFill="1" applyBorder="1" applyAlignment="1">
      <alignment vertical="center"/>
    </xf>
    <xf numFmtId="0" fontId="10" fillId="3" borderId="1" xfId="0" applyFont="1" applyFill="1" applyBorder="1" applyAlignment="1">
      <alignment horizontal="center" vertical="center" wrapText="1"/>
    </xf>
    <xf numFmtId="167" fontId="6" fillId="0" borderId="10" xfId="1" applyNumberFormat="1" applyFont="1" applyBorder="1" applyAlignment="1">
      <alignment horizontal="center" vertical="center" wrapText="1"/>
    </xf>
    <xf numFmtId="167" fontId="6" fillId="0" borderId="7" xfId="1" applyNumberFormat="1" applyFont="1" applyBorder="1" applyAlignment="1">
      <alignment horizontal="center" vertical="center" wrapText="1"/>
    </xf>
    <xf numFmtId="0" fontId="12" fillId="3" borderId="7" xfId="0" applyFont="1" applyFill="1" applyBorder="1" applyAlignment="1">
      <alignment horizontal="left" vertical="center"/>
    </xf>
    <xf numFmtId="0" fontId="13" fillId="3" borderId="7" xfId="0" applyFont="1" applyFill="1" applyBorder="1" applyAlignment="1">
      <alignment horizontal="center" vertical="center" wrapText="1"/>
    </xf>
    <xf numFmtId="0" fontId="10" fillId="3" borderId="7" xfId="0" applyFont="1" applyFill="1" applyBorder="1" applyAlignment="1">
      <alignment horizontal="center" vertical="center" wrapText="1"/>
    </xf>
    <xf numFmtId="15" fontId="5" fillId="3" borderId="1" xfId="0" applyNumberFormat="1" applyFont="1" applyFill="1" applyBorder="1" applyAlignment="1">
      <alignment vertical="center"/>
    </xf>
    <xf numFmtId="15" fontId="10" fillId="3" borderId="1" xfId="0" applyNumberFormat="1" applyFont="1" applyFill="1" applyBorder="1" applyAlignment="1">
      <alignment horizontal="center" vertical="center"/>
    </xf>
    <xf numFmtId="0" fontId="6" fillId="0" borderId="16" xfId="0" applyFont="1" applyBorder="1" applyAlignment="1">
      <alignment vertical="center"/>
    </xf>
    <xf numFmtId="0" fontId="6" fillId="6" borderId="12" xfId="0" applyFont="1" applyFill="1" applyBorder="1" applyAlignment="1">
      <alignment vertical="center"/>
    </xf>
    <xf numFmtId="0" fontId="4" fillId="6" borderId="1" xfId="0" applyFont="1" applyFill="1" applyBorder="1" applyAlignment="1">
      <alignment vertical="center"/>
    </xf>
    <xf numFmtId="0" fontId="6" fillId="6" borderId="15" xfId="0" applyFont="1" applyFill="1" applyBorder="1" applyAlignment="1">
      <alignment vertical="center"/>
    </xf>
    <xf numFmtId="0" fontId="6" fillId="6" borderId="1" xfId="0" applyFont="1" applyFill="1" applyBorder="1" applyAlignment="1">
      <alignment vertical="center"/>
    </xf>
    <xf numFmtId="44" fontId="8" fillId="6" borderId="12" xfId="1" applyFont="1" applyFill="1" applyBorder="1" applyAlignment="1">
      <alignment horizontal="right" vertical="center" wrapText="1"/>
    </xf>
    <xf numFmtId="0" fontId="4" fillId="6" borderId="12" xfId="0" applyFont="1" applyFill="1" applyBorder="1" applyAlignment="1">
      <alignment vertical="center"/>
    </xf>
    <xf numFmtId="0" fontId="16" fillId="0" borderId="12" xfId="0" applyFont="1" applyBorder="1" applyAlignment="1">
      <alignment vertical="center"/>
    </xf>
    <xf numFmtId="49" fontId="6" fillId="0" borderId="1" xfId="0" applyNumberFormat="1" applyFont="1" applyBorder="1" applyAlignment="1">
      <alignment horizontal="center" vertical="center"/>
    </xf>
    <xf numFmtId="49" fontId="6" fillId="0" borderId="7" xfId="0" applyNumberFormat="1" applyFont="1" applyBorder="1" applyAlignment="1">
      <alignment vertical="center" wrapText="1"/>
    </xf>
    <xf numFmtId="49" fontId="7" fillId="6" borderId="1" xfId="0" applyNumberFormat="1" applyFont="1" applyFill="1" applyBorder="1" applyAlignment="1">
      <alignment vertical="center" wrapText="1"/>
    </xf>
    <xf numFmtId="49" fontId="6"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0" fontId="6" fillId="0" borderId="7" xfId="0" applyFont="1" applyBorder="1" applyAlignment="1">
      <alignment horizontal="left" vertical="center" wrapText="1" indent="1"/>
    </xf>
    <xf numFmtId="166" fontId="6" fillId="0" borderId="7" xfId="0" applyNumberFormat="1" applyFont="1" applyBorder="1" applyAlignment="1">
      <alignment horizontal="center" vertical="center" wrapText="1"/>
    </xf>
    <xf numFmtId="167" fontId="6" fillId="0" borderId="7" xfId="0" applyNumberFormat="1" applyFont="1" applyBorder="1" applyAlignment="1">
      <alignment horizontal="center" vertical="center" wrapText="1"/>
    </xf>
    <xf numFmtId="166" fontId="6" fillId="0" borderId="12" xfId="0" applyNumberFormat="1" applyFont="1" applyBorder="1" applyAlignment="1">
      <alignment horizontal="center" vertical="center" wrapText="1"/>
    </xf>
    <xf numFmtId="167" fontId="6" fillId="0" borderId="12" xfId="0" applyNumberFormat="1" applyFont="1" applyBorder="1" applyAlignment="1">
      <alignment horizontal="center" vertical="center" wrapText="1"/>
    </xf>
    <xf numFmtId="0" fontId="7" fillId="6" borderId="12" xfId="0" applyFont="1" applyFill="1" applyBorder="1" applyAlignment="1">
      <alignment horizontal="left" vertical="center" wrapText="1"/>
    </xf>
    <xf numFmtId="167" fontId="8" fillId="6" borderId="12" xfId="0" applyNumberFormat="1" applyFont="1" applyFill="1" applyBorder="1" applyAlignment="1">
      <alignment horizontal="center" vertical="center" wrapText="1"/>
    </xf>
    <xf numFmtId="0" fontId="6" fillId="0" borderId="12" xfId="0" applyFont="1" applyBorder="1" applyAlignment="1">
      <alignment horizontal="left" vertical="center" wrapText="1"/>
    </xf>
    <xf numFmtId="0" fontId="6" fillId="6" borderId="12" xfId="0" applyFont="1" applyFill="1" applyBorder="1" applyAlignment="1">
      <alignment vertical="center" wrapText="1"/>
    </xf>
    <xf numFmtId="0" fontId="4" fillId="6" borderId="12" xfId="0" applyFont="1" applyFill="1" applyBorder="1" applyAlignment="1">
      <alignment vertical="center" wrapText="1"/>
    </xf>
    <xf numFmtId="49" fontId="16" fillId="6" borderId="1" xfId="0" applyNumberFormat="1" applyFont="1" applyFill="1" applyBorder="1" applyAlignment="1">
      <alignment horizontal="center" vertical="center" wrapText="1"/>
    </xf>
    <xf numFmtId="0" fontId="0" fillId="0" borderId="0" xfId="0" applyAlignment="1">
      <alignment wrapText="1"/>
    </xf>
    <xf numFmtId="167" fontId="8" fillId="6" borderId="1" xfId="0" applyNumberFormat="1" applyFont="1" applyFill="1" applyBorder="1" applyAlignment="1">
      <alignment horizontal="center" vertical="center"/>
    </xf>
    <xf numFmtId="0" fontId="6" fillId="0" borderId="15" xfId="0" applyFont="1" applyBorder="1" applyAlignment="1">
      <alignment vertical="center"/>
    </xf>
    <xf numFmtId="15" fontId="12" fillId="3" borderId="20" xfId="0" applyNumberFormat="1" applyFont="1" applyFill="1" applyBorder="1" applyAlignment="1">
      <alignment horizontal="left" vertical="center"/>
    </xf>
    <xf numFmtId="15" fontId="12" fillId="3" borderId="21" xfId="0" applyNumberFormat="1" applyFont="1" applyFill="1" applyBorder="1" applyAlignment="1">
      <alignment horizontal="center" vertical="center" wrapText="1"/>
    </xf>
    <xf numFmtId="0" fontId="8" fillId="0" borderId="22" xfId="0" applyFont="1" applyBorder="1" applyAlignment="1">
      <alignment horizontal="left" vertical="center"/>
    </xf>
    <xf numFmtId="0" fontId="6" fillId="0" borderId="22" xfId="0" applyFont="1" applyBorder="1" applyAlignment="1">
      <alignment vertical="center" wrapText="1"/>
    </xf>
    <xf numFmtId="0" fontId="6" fillId="0" borderId="22" xfId="0" applyFont="1" applyBorder="1" applyAlignment="1">
      <alignment horizontal="left" vertical="center"/>
    </xf>
    <xf numFmtId="44" fontId="6" fillId="0" borderId="22" xfId="0" applyNumberFormat="1" applyFont="1" applyBorder="1" applyAlignment="1">
      <alignment horizontal="center" vertical="center"/>
    </xf>
    <xf numFmtId="0" fontId="7" fillId="8" borderId="22" xfId="0" applyFont="1" applyFill="1" applyBorder="1" applyAlignment="1">
      <alignment vertical="center" wrapText="1"/>
    </xf>
    <xf numFmtId="167" fontId="8" fillId="8" borderId="22" xfId="0" applyNumberFormat="1" applyFont="1" applyFill="1" applyBorder="1" applyAlignment="1">
      <alignment horizontal="center" vertical="center" wrapText="1"/>
    </xf>
    <xf numFmtId="0" fontId="11" fillId="3" borderId="7" xfId="0" applyFont="1" applyFill="1" applyBorder="1" applyAlignment="1">
      <alignment horizontal="left" vertical="center"/>
    </xf>
    <xf numFmtId="0" fontId="12" fillId="0" borderId="22" xfId="0" applyFont="1" applyBorder="1" applyAlignment="1">
      <alignment horizontal="left" vertical="center"/>
    </xf>
    <xf numFmtId="0" fontId="6" fillId="0" borderId="22" xfId="0" applyFont="1" applyBorder="1" applyAlignment="1">
      <alignment vertical="center"/>
    </xf>
    <xf numFmtId="0" fontId="4" fillId="0" borderId="22" xfId="0" applyFont="1" applyBorder="1" applyAlignment="1">
      <alignment vertical="center"/>
    </xf>
    <xf numFmtId="0" fontId="6" fillId="0" borderId="22" xfId="0" applyFont="1" applyBorder="1" applyAlignment="1">
      <alignment horizontal="left" vertical="center" wrapText="1" indent="1"/>
    </xf>
    <xf numFmtId="0" fontId="6" fillId="0" borderId="22" xfId="0" applyFont="1" applyBorder="1" applyAlignment="1">
      <alignment horizontal="left" vertical="center" wrapText="1"/>
    </xf>
    <xf numFmtId="0" fontId="12" fillId="4" borderId="26" xfId="0" applyFont="1" applyFill="1" applyBorder="1" applyAlignment="1">
      <alignment vertical="center" wrapText="1"/>
    </xf>
    <xf numFmtId="0" fontId="12" fillId="4" borderId="0" xfId="0" applyFont="1" applyFill="1" applyAlignment="1">
      <alignment vertical="center" wrapText="1"/>
    </xf>
    <xf numFmtId="0" fontId="12" fillId="4" borderId="27" xfId="0" applyFont="1" applyFill="1" applyBorder="1" applyAlignment="1">
      <alignment horizontal="center" vertical="center" wrapText="1"/>
    </xf>
    <xf numFmtId="167" fontId="6" fillId="0" borderId="22" xfId="1" applyNumberFormat="1" applyFont="1" applyBorder="1" applyAlignment="1">
      <alignment horizontal="center" vertical="center" wrapText="1"/>
    </xf>
    <xf numFmtId="44" fontId="6" fillId="0" borderId="22" xfId="1" applyFont="1" applyFill="1" applyBorder="1" applyAlignment="1">
      <alignment horizontal="center" vertical="center"/>
    </xf>
    <xf numFmtId="44" fontId="8" fillId="0" borderId="22" xfId="1" applyFont="1" applyFill="1" applyBorder="1" applyAlignment="1">
      <alignment horizontal="left" vertical="center"/>
    </xf>
    <xf numFmtId="0" fontId="11" fillId="3" borderId="7" xfId="0" applyFont="1" applyFill="1" applyBorder="1" applyAlignment="1">
      <alignment horizontal="left" vertical="center" wrapText="1"/>
    </xf>
    <xf numFmtId="0" fontId="6" fillId="0" borderId="29" xfId="0" applyFont="1" applyBorder="1" applyAlignment="1">
      <alignment vertical="center"/>
    </xf>
    <xf numFmtId="44" fontId="6" fillId="9" borderId="22" xfId="1" quotePrefix="1" applyFont="1" applyFill="1" applyBorder="1" applyAlignment="1">
      <alignment horizontal="center" vertical="center" wrapText="1"/>
    </xf>
    <xf numFmtId="15" fontId="12" fillId="3" borderId="19" xfId="0" applyNumberFormat="1" applyFont="1" applyFill="1" applyBorder="1" applyAlignment="1">
      <alignment vertical="center"/>
    </xf>
    <xf numFmtId="4" fontId="6" fillId="0" borderId="22" xfId="0" applyNumberFormat="1" applyFont="1" applyBorder="1" applyAlignment="1">
      <alignment horizontal="left" vertical="center" wrapText="1"/>
    </xf>
    <xf numFmtId="15" fontId="5" fillId="3" borderId="17" xfId="0" applyNumberFormat="1" applyFont="1" applyFill="1" applyBorder="1" applyAlignment="1">
      <alignment vertical="center"/>
    </xf>
    <xf numFmtId="15" fontId="5" fillId="3" borderId="25" xfId="0" applyNumberFormat="1" applyFont="1" applyFill="1" applyBorder="1" applyAlignment="1">
      <alignment vertical="center"/>
    </xf>
    <xf numFmtId="15" fontId="5" fillId="3" borderId="18" xfId="0" applyNumberFormat="1" applyFont="1" applyFill="1" applyBorder="1" applyAlignment="1">
      <alignment vertical="center"/>
    </xf>
    <xf numFmtId="0" fontId="4" fillId="0" borderId="28" xfId="0" applyFont="1" applyBorder="1" applyAlignment="1">
      <alignment vertical="center"/>
    </xf>
    <xf numFmtId="15" fontId="12" fillId="3" borderId="31" xfId="0" applyNumberFormat="1" applyFont="1" applyFill="1" applyBorder="1" applyAlignment="1">
      <alignment horizontal="center" vertical="center"/>
    </xf>
    <xf numFmtId="0" fontId="16" fillId="0" borderId="22" xfId="0" applyFont="1" applyBorder="1" applyAlignment="1">
      <alignment vertical="center" wrapText="1"/>
    </xf>
    <xf numFmtId="0" fontId="16" fillId="0" borderId="22" xfId="0" applyFont="1" applyBorder="1" applyAlignment="1">
      <alignment vertical="center"/>
    </xf>
    <xf numFmtId="0" fontId="8" fillId="0" borderId="22" xfId="0" applyFont="1" applyBorder="1" applyAlignment="1">
      <alignment vertical="center" wrapText="1"/>
    </xf>
    <xf numFmtId="44" fontId="8" fillId="11" borderId="22" xfId="1" applyFont="1" applyFill="1" applyBorder="1" applyAlignment="1">
      <alignment horizontal="left" vertical="center"/>
    </xf>
    <xf numFmtId="44" fontId="8" fillId="11" borderId="22" xfId="1" applyFont="1" applyFill="1" applyBorder="1" applyAlignment="1">
      <alignment horizontal="center" vertical="center" wrapText="1"/>
    </xf>
    <xf numFmtId="44" fontId="8" fillId="11" borderId="22" xfId="1" applyFont="1" applyFill="1" applyBorder="1" applyAlignment="1">
      <alignment horizontal="left" vertical="center" wrapText="1"/>
    </xf>
    <xf numFmtId="0" fontId="4" fillId="5" borderId="0" xfId="0" applyFont="1" applyFill="1" applyAlignment="1">
      <alignment vertical="center"/>
    </xf>
    <xf numFmtId="0" fontId="6" fillId="11" borderId="22" xfId="0" applyFont="1" applyFill="1" applyBorder="1" applyAlignment="1">
      <alignment vertical="center"/>
    </xf>
    <xf numFmtId="0" fontId="16" fillId="11" borderId="22" xfId="0" applyFont="1" applyFill="1" applyBorder="1" applyAlignment="1">
      <alignment vertical="center"/>
    </xf>
    <xf numFmtId="0" fontId="4" fillId="11" borderId="22" xfId="0" applyFont="1" applyFill="1" applyBorder="1" applyAlignment="1">
      <alignment vertical="center"/>
    </xf>
    <xf numFmtId="0" fontId="6" fillId="0" borderId="22" xfId="0" applyFont="1" applyBorder="1" applyAlignment="1">
      <alignment horizontal="center" vertical="center"/>
    </xf>
    <xf numFmtId="14" fontId="8" fillId="0" borderId="22" xfId="0" applyNumberFormat="1" applyFont="1" applyBorder="1" applyAlignment="1">
      <alignment horizontal="left" vertical="center"/>
    </xf>
    <xf numFmtId="14" fontId="6" fillId="0" borderId="22" xfId="0" applyNumberFormat="1" applyFont="1" applyBorder="1" applyAlignment="1">
      <alignment horizontal="left" vertical="center"/>
    </xf>
    <xf numFmtId="44" fontId="6" fillId="0" borderId="22" xfId="1" applyFont="1" applyFill="1" applyBorder="1" applyAlignment="1">
      <alignment horizontal="left" vertical="center"/>
    </xf>
    <xf numFmtId="14" fontId="6" fillId="0" borderId="22" xfId="0" applyNumberFormat="1" applyFont="1" applyBorder="1" applyAlignment="1">
      <alignment horizontal="center" vertical="center"/>
    </xf>
    <xf numFmtId="49" fontId="22" fillId="6" borderId="7" xfId="0" applyNumberFormat="1" applyFont="1" applyFill="1" applyBorder="1" applyAlignment="1">
      <alignment vertical="center" wrapText="1"/>
    </xf>
    <xf numFmtId="0" fontId="7" fillId="10" borderId="22" xfId="0" applyFont="1" applyFill="1" applyBorder="1" applyAlignment="1">
      <alignment vertical="center" wrapText="1"/>
    </xf>
    <xf numFmtId="15" fontId="5" fillId="3" borderId="30" xfId="0" applyNumberFormat="1" applyFont="1" applyFill="1" applyBorder="1" applyAlignment="1">
      <alignment vertical="center"/>
    </xf>
    <xf numFmtId="15" fontId="5" fillId="3" borderId="31" xfId="0" applyNumberFormat="1" applyFont="1" applyFill="1" applyBorder="1" applyAlignment="1">
      <alignment vertical="center"/>
    </xf>
    <xf numFmtId="15" fontId="5" fillId="3" borderId="32" xfId="0" applyNumberFormat="1" applyFont="1" applyFill="1" applyBorder="1" applyAlignment="1">
      <alignment vertical="center"/>
    </xf>
    <xf numFmtId="0" fontId="6" fillId="0" borderId="23" xfId="0" applyFont="1" applyBorder="1" applyAlignment="1">
      <alignment horizontal="left" vertical="center"/>
    </xf>
    <xf numFmtId="0" fontId="6" fillId="0" borderId="33" xfId="0" applyFont="1" applyBorder="1" applyAlignment="1">
      <alignment horizontal="left" vertical="center"/>
    </xf>
    <xf numFmtId="0" fontId="6" fillId="0" borderId="24" xfId="0" applyFont="1" applyBorder="1" applyAlignment="1">
      <alignment horizontal="left" vertical="center"/>
    </xf>
    <xf numFmtId="0" fontId="21" fillId="11" borderId="23" xfId="0" applyFont="1" applyFill="1" applyBorder="1" applyAlignment="1">
      <alignment vertical="center" wrapText="1"/>
    </xf>
    <xf numFmtId="0" fontId="21" fillId="11" borderId="33" xfId="0" applyFont="1" applyFill="1" applyBorder="1" applyAlignment="1">
      <alignment vertical="center" wrapText="1"/>
    </xf>
    <xf numFmtId="0" fontId="21" fillId="11" borderId="24" xfId="0" applyFont="1" applyFill="1" applyBorder="1" applyAlignment="1">
      <alignment vertical="center" wrapText="1"/>
    </xf>
    <xf numFmtId="0" fontId="4" fillId="0" borderId="0" xfId="0" applyFont="1" applyAlignment="1">
      <alignment vertical="center"/>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11" fillId="3" borderId="30" xfId="0" applyFont="1" applyFill="1" applyBorder="1" applyAlignment="1">
      <alignment horizontal="left" vertical="center"/>
    </xf>
    <xf numFmtId="0" fontId="11" fillId="3" borderId="31" xfId="0" applyFont="1" applyFill="1" applyBorder="1" applyAlignment="1">
      <alignment horizontal="left" vertical="center"/>
    </xf>
    <xf numFmtId="0" fontId="11" fillId="3" borderId="36" xfId="0" applyFont="1" applyFill="1" applyBorder="1" applyAlignment="1">
      <alignment horizontal="left" vertical="center"/>
    </xf>
    <xf numFmtId="9" fontId="6" fillId="0" borderId="23" xfId="3" applyFont="1" applyFill="1" applyBorder="1" applyAlignment="1">
      <alignment horizontal="center" vertical="center"/>
    </xf>
    <xf numFmtId="9" fontId="6" fillId="0" borderId="33" xfId="3" applyFont="1" applyFill="1" applyBorder="1" applyAlignment="1">
      <alignment horizontal="center" vertical="center"/>
    </xf>
    <xf numFmtId="9" fontId="6" fillId="0" borderId="24" xfId="3" applyFont="1" applyFill="1" applyBorder="1" applyAlignment="1">
      <alignment horizontal="center" vertical="center"/>
    </xf>
    <xf numFmtId="0" fontId="8" fillId="0" borderId="23" xfId="0" applyFont="1" applyBorder="1" applyAlignment="1">
      <alignment horizontal="left" vertical="center"/>
    </xf>
    <xf numFmtId="0" fontId="8" fillId="0" borderId="33" xfId="0" applyFont="1" applyBorder="1" applyAlignment="1">
      <alignment horizontal="left" vertical="center"/>
    </xf>
    <xf numFmtId="0" fontId="8" fillId="0" borderId="24" xfId="0" applyFont="1" applyBorder="1" applyAlignment="1">
      <alignment horizontal="left" vertical="center"/>
    </xf>
    <xf numFmtId="15" fontId="12" fillId="3" borderId="31" xfId="0" applyNumberFormat="1" applyFont="1" applyFill="1" applyBorder="1" applyAlignment="1">
      <alignment horizontal="center" vertical="center"/>
    </xf>
    <xf numFmtId="15" fontId="12" fillId="3" borderId="32" xfId="0" applyNumberFormat="1" applyFont="1" applyFill="1" applyBorder="1" applyAlignment="1">
      <alignment horizontal="center" vertical="center"/>
    </xf>
    <xf numFmtId="0" fontId="20" fillId="11" borderId="34" xfId="0" applyFont="1" applyFill="1" applyBorder="1" applyAlignment="1">
      <alignment horizontal="left" vertical="center"/>
    </xf>
    <xf numFmtId="0" fontId="20" fillId="11" borderId="35" xfId="0" applyFont="1" applyFill="1" applyBorder="1" applyAlignment="1">
      <alignment horizontal="left" vertical="center"/>
    </xf>
    <xf numFmtId="0" fontId="7" fillId="8" borderId="23" xfId="0" applyFont="1" applyFill="1" applyBorder="1" applyAlignment="1">
      <alignment vertical="center" wrapText="1"/>
    </xf>
    <xf numFmtId="0" fontId="7" fillId="8" borderId="33" xfId="0" applyFont="1" applyFill="1" applyBorder="1" applyAlignment="1">
      <alignment vertical="center" wrapText="1"/>
    </xf>
    <xf numFmtId="0" fontId="7" fillId="8" borderId="24" xfId="0" applyFont="1" applyFill="1" applyBorder="1" applyAlignment="1">
      <alignment vertical="center" wrapText="1"/>
    </xf>
    <xf numFmtId="15" fontId="5" fillId="3" borderId="17" xfId="0" applyNumberFormat="1" applyFont="1" applyFill="1" applyBorder="1" applyAlignment="1">
      <alignment vertical="center"/>
    </xf>
    <xf numFmtId="15" fontId="5" fillId="3" borderId="18" xfId="0" applyNumberFormat="1" applyFont="1" applyFill="1" applyBorder="1" applyAlignment="1">
      <alignment vertical="center"/>
    </xf>
    <xf numFmtId="15" fontId="5" fillId="3" borderId="25" xfId="0" applyNumberFormat="1" applyFont="1" applyFill="1" applyBorder="1" applyAlignment="1">
      <alignment vertical="center"/>
    </xf>
    <xf numFmtId="0" fontId="12" fillId="4" borderId="37" xfId="0" applyFont="1" applyFill="1" applyBorder="1" applyAlignment="1">
      <alignment vertical="center" wrapText="1"/>
    </xf>
    <xf numFmtId="0" fontId="12" fillId="4" borderId="28" xfId="0" applyFont="1" applyFill="1" applyBorder="1" applyAlignment="1">
      <alignment vertical="center" wrapText="1"/>
    </xf>
    <xf numFmtId="0" fontId="12" fillId="4" borderId="38" xfId="0" applyFont="1" applyFill="1" applyBorder="1" applyAlignment="1">
      <alignment vertical="center" wrapText="1"/>
    </xf>
    <xf numFmtId="4" fontId="6" fillId="0" borderId="23" xfId="0" applyNumberFormat="1" applyFont="1" applyBorder="1" applyAlignment="1">
      <alignment horizontal="left" vertical="center" wrapText="1"/>
    </xf>
    <xf numFmtId="4" fontId="6" fillId="0" borderId="33" xfId="0" applyNumberFormat="1" applyFont="1" applyBorder="1" applyAlignment="1">
      <alignment horizontal="left" vertical="center" wrapText="1"/>
    </xf>
    <xf numFmtId="4" fontId="6" fillId="0" borderId="24" xfId="0" applyNumberFormat="1" applyFont="1" applyBorder="1" applyAlignment="1">
      <alignment horizontal="left" vertical="center" wrapText="1"/>
    </xf>
    <xf numFmtId="0" fontId="8" fillId="6" borderId="8" xfId="0" applyFont="1" applyFill="1" applyBorder="1" applyAlignment="1">
      <alignment horizontal="left" vertical="center"/>
    </xf>
    <xf numFmtId="0" fontId="8" fillId="6" borderId="9" xfId="0" applyFont="1" applyFill="1" applyBorder="1" applyAlignment="1">
      <alignment horizontal="left" vertical="center"/>
    </xf>
    <xf numFmtId="4" fontId="8" fillId="6" borderId="1" xfId="0" applyNumberFormat="1" applyFont="1" applyFill="1" applyBorder="1" applyAlignment="1">
      <alignment horizontal="left" vertical="center" wrapText="1"/>
    </xf>
    <xf numFmtId="4" fontId="6" fillId="0" borderId="1" xfId="0" applyNumberFormat="1" applyFont="1" applyBorder="1" applyAlignment="1">
      <alignment horizontal="left" vertical="center" wrapText="1"/>
    </xf>
    <xf numFmtId="4" fontId="6" fillId="0" borderId="7" xfId="0" applyNumberFormat="1" applyFont="1" applyBorder="1" applyAlignment="1">
      <alignment horizontal="left" vertical="center" wrapText="1"/>
    </xf>
    <xf numFmtId="4" fontId="6" fillId="0" borderId="10" xfId="0" applyNumberFormat="1" applyFont="1" applyBorder="1" applyAlignment="1">
      <alignment horizontal="left" vertical="center" wrapText="1"/>
    </xf>
    <xf numFmtId="0" fontId="14" fillId="3" borderId="8" xfId="0" applyFont="1" applyFill="1" applyBorder="1" applyAlignment="1">
      <alignment horizontal="left" vertical="center"/>
    </xf>
    <xf numFmtId="0" fontId="14" fillId="3" borderId="13" xfId="0" applyFont="1" applyFill="1" applyBorder="1" applyAlignment="1">
      <alignment horizontal="left" vertical="center"/>
    </xf>
    <xf numFmtId="0" fontId="14" fillId="3" borderId="9" xfId="0" applyFont="1" applyFill="1" applyBorder="1" applyAlignment="1">
      <alignment horizontal="left" vertical="center"/>
    </xf>
    <xf numFmtId="0" fontId="11" fillId="3" borderId="2" xfId="0" applyFont="1" applyFill="1" applyBorder="1" applyAlignment="1">
      <alignment horizontal="left" vertical="center"/>
    </xf>
    <xf numFmtId="0" fontId="11" fillId="3" borderId="14" xfId="0" applyFont="1" applyFill="1" applyBorder="1" applyAlignment="1">
      <alignment horizontal="left" vertical="center"/>
    </xf>
    <xf numFmtId="0" fontId="11" fillId="3" borderId="3" xfId="0" applyFont="1" applyFill="1" applyBorder="1" applyAlignment="1">
      <alignment horizontal="left" vertical="center"/>
    </xf>
    <xf numFmtId="0" fontId="12" fillId="3" borderId="8" xfId="0" applyFont="1" applyFill="1" applyBorder="1" applyAlignment="1">
      <alignment horizontal="left" vertical="center"/>
    </xf>
    <xf numFmtId="0" fontId="12" fillId="3" borderId="9" xfId="0" applyFont="1" applyFill="1" applyBorder="1" applyAlignment="1">
      <alignment horizontal="left" vertical="center"/>
    </xf>
    <xf numFmtId="0" fontId="14" fillId="3" borderId="1" xfId="0" applyFont="1" applyFill="1" applyBorder="1" applyAlignment="1">
      <alignment horizontal="left" vertical="center"/>
    </xf>
    <xf numFmtId="0" fontId="11" fillId="3" borderId="4" xfId="0" applyFont="1" applyFill="1" applyBorder="1" applyAlignment="1">
      <alignment horizontal="left" vertical="center"/>
    </xf>
    <xf numFmtId="0" fontId="11" fillId="3" borderId="5" xfId="0" applyFont="1" applyFill="1" applyBorder="1" applyAlignment="1">
      <alignment horizontal="left" vertical="center"/>
    </xf>
    <xf numFmtId="0" fontId="11" fillId="3" borderId="6" xfId="0" applyFont="1" applyFill="1" applyBorder="1" applyAlignment="1">
      <alignment horizontal="left" vertical="center"/>
    </xf>
  </cellXfs>
  <cellStyles count="4">
    <cellStyle name="Currency" xfId="1" builtinId="4"/>
    <cellStyle name="Currency 2" xfId="2" xr:uid="{4F572A43-D997-4F67-B922-5A9F53E8796F}"/>
    <cellStyle name="Normal" xfId="0" builtinId="0"/>
    <cellStyle name="Percent" xfId="3" builtinId="5"/>
  </cellStyles>
  <dxfs count="0"/>
  <tableStyles count="0" defaultTableStyle="TableStyleMedium2" defaultPivotStyle="PivotStyleLight16"/>
  <colors>
    <mruColors>
      <color rgb="FFFFDDDD"/>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503D7-C60D-4E50-9F36-857C90DBE053}">
  <sheetPr codeName="Sheet1"/>
  <dimension ref="A1:K72"/>
  <sheetViews>
    <sheetView zoomScaleNormal="100" workbookViewId="0">
      <selection activeCell="I46" sqref="I46"/>
    </sheetView>
  </sheetViews>
  <sheetFormatPr defaultColWidth="9" defaultRowHeight="14.25" customHeight="1" x14ac:dyDescent="0.45"/>
  <cols>
    <col min="1" max="1" width="1.73046875" style="13" customWidth="1"/>
    <col min="2" max="2" width="27.59765625" style="13" customWidth="1"/>
    <col min="3" max="3" width="25" style="13" customWidth="1"/>
    <col min="4" max="4" width="14.59765625" style="25" customWidth="1"/>
    <col min="5" max="6" width="12.59765625" style="25" customWidth="1"/>
    <col min="7" max="7" width="16.73046875" style="25" customWidth="1"/>
    <col min="8" max="8" width="3.59765625" style="25" customWidth="1"/>
    <col min="9" max="9" width="89.59765625" style="13" customWidth="1"/>
    <col min="10" max="10" width="3.73046875" style="13" customWidth="1"/>
    <col min="11" max="11" width="57.86328125" style="13" customWidth="1"/>
    <col min="12" max="16384" width="9" style="13"/>
  </cols>
  <sheetData>
    <row r="1" spans="1:11" ht="38.25" customHeight="1" x14ac:dyDescent="0.45">
      <c r="A1" s="148"/>
      <c r="B1" s="151" t="s">
        <v>0</v>
      </c>
      <c r="C1" s="152"/>
      <c r="D1" s="152"/>
      <c r="E1" s="152"/>
      <c r="F1" s="152"/>
      <c r="G1" s="153"/>
      <c r="H1" s="13"/>
      <c r="I1" s="100" t="s">
        <v>1</v>
      </c>
      <c r="K1" s="112" t="s">
        <v>2</v>
      </c>
    </row>
    <row r="2" spans="1:11" ht="13.5" x14ac:dyDescent="0.45">
      <c r="A2" s="148"/>
      <c r="B2" s="94" t="s">
        <v>3</v>
      </c>
      <c r="C2" s="94"/>
      <c r="D2" s="94"/>
      <c r="E2" s="94"/>
      <c r="F2" s="94"/>
      <c r="G2" s="94"/>
      <c r="H2" s="13"/>
      <c r="I2" s="96" t="s">
        <v>4</v>
      </c>
      <c r="K2" s="101"/>
    </row>
    <row r="3" spans="1:11" ht="20.25" x14ac:dyDescent="0.45">
      <c r="A3" s="148"/>
      <c r="B3" s="94" t="s">
        <v>5</v>
      </c>
      <c r="C3" s="94"/>
      <c r="D3" s="94"/>
      <c r="E3" s="94"/>
      <c r="F3" s="94"/>
      <c r="G3" s="94"/>
      <c r="H3" s="13"/>
      <c r="I3" s="105" t="s">
        <v>6</v>
      </c>
      <c r="K3" s="101"/>
    </row>
    <row r="4" spans="1:11" ht="15" customHeight="1" x14ac:dyDescent="0.45">
      <c r="A4" s="148"/>
      <c r="D4" s="13"/>
      <c r="E4" s="13"/>
      <c r="F4" s="13"/>
      <c r="G4" s="13"/>
      <c r="H4" s="13"/>
    </row>
    <row r="5" spans="1:11" ht="26.25" x14ac:dyDescent="0.45">
      <c r="A5" s="148"/>
      <c r="B5" s="115" t="s">
        <v>7</v>
      </c>
      <c r="C5" s="92" t="s">
        <v>8</v>
      </c>
      <c r="D5" s="92" t="s">
        <v>9</v>
      </c>
      <c r="E5" s="92" t="s">
        <v>10</v>
      </c>
      <c r="F5" s="92" t="s">
        <v>11</v>
      </c>
      <c r="G5" s="93" t="s">
        <v>12</v>
      </c>
      <c r="H5" s="13"/>
      <c r="I5" s="128"/>
      <c r="K5" s="103"/>
    </row>
    <row r="6" spans="1:11" ht="18.399999999999999" customHeight="1" x14ac:dyDescent="0.45">
      <c r="A6" s="148"/>
      <c r="B6" s="157" t="s">
        <v>13</v>
      </c>
      <c r="C6" s="158"/>
      <c r="D6" s="158"/>
      <c r="E6" s="158"/>
      <c r="F6" s="158"/>
      <c r="G6" s="159"/>
      <c r="H6" s="13"/>
      <c r="I6" s="128"/>
      <c r="K6" s="103"/>
    </row>
    <row r="7" spans="1:11" ht="18.399999999999999" customHeight="1" x14ac:dyDescent="0.45">
      <c r="A7" s="148"/>
      <c r="B7" s="96"/>
      <c r="C7" s="132"/>
      <c r="D7" s="132"/>
      <c r="E7" s="136"/>
      <c r="F7" s="136"/>
      <c r="G7" s="110"/>
      <c r="H7" s="13"/>
      <c r="I7" s="128"/>
      <c r="K7" s="103"/>
    </row>
    <row r="8" spans="1:11" ht="18.399999999999999" customHeight="1" x14ac:dyDescent="0.45">
      <c r="A8" s="148"/>
      <c r="B8" s="96"/>
      <c r="C8" s="132"/>
      <c r="D8" s="132"/>
      <c r="E8" s="136"/>
      <c r="F8" s="136"/>
      <c r="G8" s="110"/>
      <c r="H8" s="13"/>
      <c r="I8" s="128"/>
      <c r="K8" s="103"/>
    </row>
    <row r="9" spans="1:11" ht="18.399999999999999" customHeight="1" x14ac:dyDescent="0.45">
      <c r="A9" s="148"/>
      <c r="B9" s="96"/>
      <c r="C9" s="132"/>
      <c r="D9" s="132"/>
      <c r="E9" s="136"/>
      <c r="F9" s="136"/>
      <c r="G9" s="110"/>
      <c r="H9" s="13"/>
      <c r="I9" s="128"/>
      <c r="K9" s="103"/>
    </row>
    <row r="10" spans="1:11" ht="18.399999999999999" customHeight="1" x14ac:dyDescent="0.45">
      <c r="A10" s="148"/>
      <c r="B10" s="96"/>
      <c r="C10" s="132"/>
      <c r="D10" s="132"/>
      <c r="E10" s="136"/>
      <c r="F10" s="136"/>
      <c r="G10" s="110"/>
      <c r="H10" s="13"/>
      <c r="I10" s="128"/>
      <c r="K10" s="103"/>
    </row>
    <row r="11" spans="1:11" ht="18.399999999999999" customHeight="1" x14ac:dyDescent="0.45">
      <c r="A11" s="148"/>
      <c r="B11" s="96"/>
      <c r="C11" s="132"/>
      <c r="D11" s="132"/>
      <c r="E11" s="136"/>
      <c r="F11" s="136"/>
      <c r="G11" s="110"/>
      <c r="H11" s="13"/>
      <c r="I11" s="128"/>
      <c r="K11" s="103"/>
    </row>
    <row r="12" spans="1:11" ht="18.399999999999999" customHeight="1" x14ac:dyDescent="0.45">
      <c r="A12" s="148"/>
      <c r="B12" s="96"/>
      <c r="C12" s="132"/>
      <c r="D12" s="132"/>
      <c r="E12" s="136"/>
      <c r="F12" s="136"/>
      <c r="G12" s="110"/>
      <c r="H12" s="13"/>
      <c r="I12" s="128"/>
      <c r="K12" s="103"/>
    </row>
    <row r="13" spans="1:11" ht="18.399999999999999" customHeight="1" x14ac:dyDescent="0.45">
      <c r="A13" s="148"/>
      <c r="B13" s="96"/>
      <c r="C13" s="132"/>
      <c r="D13" s="132"/>
      <c r="E13" s="136"/>
      <c r="F13" s="136"/>
      <c r="G13" s="110"/>
      <c r="H13" s="13"/>
      <c r="I13" s="128"/>
      <c r="K13" s="103"/>
    </row>
    <row r="14" spans="1:11" ht="18.399999999999999" customHeight="1" x14ac:dyDescent="0.45">
      <c r="A14" s="148"/>
      <c r="B14" s="96"/>
      <c r="C14" s="132"/>
      <c r="D14" s="132"/>
      <c r="E14" s="136"/>
      <c r="F14" s="136"/>
      <c r="G14" s="110"/>
      <c r="H14" s="13"/>
      <c r="I14" s="128"/>
      <c r="K14" s="103"/>
    </row>
    <row r="15" spans="1:11" ht="18.399999999999999" customHeight="1" x14ac:dyDescent="0.45">
      <c r="A15" s="148"/>
      <c r="B15" s="96"/>
      <c r="C15" s="132"/>
      <c r="D15" s="132"/>
      <c r="E15" s="136"/>
      <c r="F15" s="136"/>
      <c r="G15" s="110"/>
      <c r="H15" s="13"/>
      <c r="I15" s="128"/>
      <c r="K15" s="103"/>
    </row>
    <row r="16" spans="1:11" ht="18.399999999999999" customHeight="1" x14ac:dyDescent="0.45">
      <c r="A16" s="148"/>
      <c r="B16" s="96"/>
      <c r="C16" s="132"/>
      <c r="D16" s="132"/>
      <c r="E16" s="136"/>
      <c r="F16" s="136"/>
      <c r="G16" s="110"/>
      <c r="H16" s="13"/>
      <c r="I16" s="128"/>
      <c r="K16" s="103"/>
    </row>
    <row r="17" spans="1:11" ht="18.399999999999999" customHeight="1" x14ac:dyDescent="0.45">
      <c r="A17" s="148"/>
      <c r="B17" s="96"/>
      <c r="C17" s="132"/>
      <c r="D17" s="132"/>
      <c r="E17" s="136"/>
      <c r="F17" s="136"/>
      <c r="G17" s="110"/>
      <c r="H17" s="13"/>
      <c r="I17" s="128"/>
      <c r="K17" s="103"/>
    </row>
    <row r="18" spans="1:11" ht="18.399999999999999" customHeight="1" x14ac:dyDescent="0.45">
      <c r="A18" s="148"/>
      <c r="B18" s="96"/>
      <c r="C18" s="132"/>
      <c r="D18" s="132"/>
      <c r="E18" s="136"/>
      <c r="F18" s="136"/>
      <c r="G18" s="110"/>
      <c r="H18" s="13"/>
      <c r="I18" s="128"/>
      <c r="K18" s="103"/>
    </row>
    <row r="19" spans="1:11" ht="18.399999999999999" customHeight="1" x14ac:dyDescent="0.45">
      <c r="A19" s="148"/>
      <c r="B19" s="96"/>
      <c r="C19" s="132"/>
      <c r="D19" s="132"/>
      <c r="E19" s="136"/>
      <c r="F19" s="136"/>
      <c r="G19" s="110"/>
      <c r="H19" s="13"/>
      <c r="I19" s="128"/>
      <c r="K19" s="103"/>
    </row>
    <row r="20" spans="1:11" ht="18.399999999999999" customHeight="1" x14ac:dyDescent="0.45">
      <c r="A20" s="148"/>
      <c r="B20" s="96"/>
      <c r="C20" s="132"/>
      <c r="D20" s="132"/>
      <c r="E20" s="136"/>
      <c r="F20" s="136"/>
      <c r="G20" s="110"/>
      <c r="H20" s="13"/>
      <c r="I20" s="128"/>
      <c r="K20" s="103"/>
    </row>
    <row r="21" spans="1:11" ht="18.399999999999999" customHeight="1" x14ac:dyDescent="0.45">
      <c r="A21" s="148"/>
      <c r="B21" s="96"/>
      <c r="C21" s="132"/>
      <c r="D21" s="132"/>
      <c r="E21" s="136"/>
      <c r="F21" s="136"/>
      <c r="G21" s="110"/>
      <c r="H21" s="13"/>
      <c r="I21" s="128"/>
      <c r="K21" s="103"/>
    </row>
    <row r="22" spans="1:11" ht="18.399999999999999" customHeight="1" x14ac:dyDescent="0.45">
      <c r="A22" s="148"/>
      <c r="B22" s="96"/>
      <c r="C22" s="132"/>
      <c r="D22" s="132"/>
      <c r="E22" s="136"/>
      <c r="F22" s="136"/>
      <c r="G22" s="110"/>
      <c r="H22" s="13"/>
      <c r="I22" s="128"/>
      <c r="K22" s="103"/>
    </row>
    <row r="23" spans="1:11" ht="18.399999999999999" customHeight="1" x14ac:dyDescent="0.45">
      <c r="A23" s="148"/>
      <c r="B23" s="96"/>
      <c r="C23" s="132"/>
      <c r="D23" s="132"/>
      <c r="E23" s="136"/>
      <c r="F23" s="136"/>
      <c r="G23" s="110"/>
      <c r="H23" s="13"/>
      <c r="I23" s="128"/>
      <c r="K23" s="103"/>
    </row>
    <row r="24" spans="1:11" ht="18.399999999999999" customHeight="1" x14ac:dyDescent="0.45">
      <c r="A24" s="148"/>
      <c r="B24" s="96"/>
      <c r="C24" s="132"/>
      <c r="D24" s="132"/>
      <c r="E24" s="136"/>
      <c r="F24" s="136"/>
      <c r="G24" s="110"/>
      <c r="H24" s="13"/>
      <c r="I24" s="128"/>
      <c r="K24" s="103"/>
    </row>
    <row r="25" spans="1:11" ht="18.399999999999999" customHeight="1" x14ac:dyDescent="0.45">
      <c r="A25" s="148"/>
      <c r="B25" s="96"/>
      <c r="C25" s="132"/>
      <c r="D25" s="132"/>
      <c r="E25" s="136"/>
      <c r="F25" s="136"/>
      <c r="G25" s="110"/>
      <c r="H25" s="13"/>
      <c r="I25" s="128"/>
      <c r="K25" s="103"/>
    </row>
    <row r="26" spans="1:11" ht="18.399999999999999" customHeight="1" x14ac:dyDescent="0.45">
      <c r="A26" s="148"/>
      <c r="B26" s="96"/>
      <c r="C26" s="132"/>
      <c r="D26" s="132"/>
      <c r="E26" s="136"/>
      <c r="F26" s="136"/>
      <c r="G26" s="110"/>
      <c r="H26" s="13"/>
      <c r="I26" s="128"/>
      <c r="K26" s="103"/>
    </row>
    <row r="27" spans="1:11" ht="18.399999999999999" customHeight="1" x14ac:dyDescent="0.45">
      <c r="A27" s="148"/>
      <c r="B27" s="96"/>
      <c r="C27" s="132"/>
      <c r="D27" s="132"/>
      <c r="E27" s="136"/>
      <c r="F27" s="136"/>
      <c r="G27" s="110"/>
      <c r="H27" s="13"/>
      <c r="I27" s="128"/>
      <c r="K27" s="103"/>
    </row>
    <row r="28" spans="1:11" ht="18.399999999999999" customHeight="1" x14ac:dyDescent="0.45">
      <c r="A28" s="148"/>
      <c r="B28" s="96" t="s">
        <v>14</v>
      </c>
      <c r="C28" s="94"/>
      <c r="D28" s="94"/>
      <c r="E28" s="133"/>
      <c r="F28" s="133"/>
      <c r="G28" s="111"/>
      <c r="H28" s="13"/>
      <c r="I28" s="128"/>
      <c r="K28" s="103"/>
    </row>
    <row r="29" spans="1:11" ht="18.75" customHeight="1" x14ac:dyDescent="0.45">
      <c r="A29" s="148"/>
      <c r="B29" s="162" t="s">
        <v>15</v>
      </c>
      <c r="C29" s="163"/>
      <c r="D29" s="163"/>
      <c r="E29" s="163"/>
      <c r="F29" s="163"/>
      <c r="G29" s="125">
        <f>SUM(G7:G28)</f>
        <v>0</v>
      </c>
      <c r="H29" s="13"/>
      <c r="I29" s="16"/>
      <c r="K29" s="16"/>
    </row>
    <row r="30" spans="1:11" ht="21.75" x14ac:dyDescent="0.45">
      <c r="A30" s="148"/>
      <c r="B30" s="117" t="s">
        <v>16</v>
      </c>
      <c r="C30" s="121"/>
      <c r="D30" s="160" t="s">
        <v>17</v>
      </c>
      <c r="E30" s="160"/>
      <c r="F30" s="161"/>
      <c r="G30" s="93" t="s">
        <v>18</v>
      </c>
      <c r="H30" s="13"/>
      <c r="I30" s="124" t="s">
        <v>19</v>
      </c>
      <c r="K30" s="103"/>
    </row>
    <row r="31" spans="1:11" ht="18.399999999999999" customHeight="1" x14ac:dyDescent="0.45">
      <c r="A31" s="148"/>
      <c r="B31" s="142" t="s">
        <v>20</v>
      </c>
      <c r="C31" s="144"/>
      <c r="D31" s="154"/>
      <c r="E31" s="155"/>
      <c r="F31" s="156"/>
      <c r="G31" s="114">
        <f>D31*$G$29</f>
        <v>0</v>
      </c>
      <c r="H31" s="13"/>
      <c r="I31" s="122" t="s">
        <v>21</v>
      </c>
      <c r="K31" s="103"/>
    </row>
    <row r="32" spans="1:11" ht="18.399999999999999" customHeight="1" x14ac:dyDescent="0.45">
      <c r="A32" s="148"/>
      <c r="B32" s="142" t="s">
        <v>22</v>
      </c>
      <c r="C32" s="144"/>
      <c r="D32" s="154"/>
      <c r="E32" s="155"/>
      <c r="F32" s="156"/>
      <c r="G32" s="114">
        <f t="shared" ref="G32:G45" si="0">D32*$G$29</f>
        <v>0</v>
      </c>
      <c r="H32" s="13"/>
      <c r="I32" s="102"/>
      <c r="K32" s="103"/>
    </row>
    <row r="33" spans="1:11" ht="18.399999999999999" customHeight="1" x14ac:dyDescent="0.45">
      <c r="A33" s="148"/>
      <c r="B33" s="142" t="s">
        <v>23</v>
      </c>
      <c r="C33" s="144"/>
      <c r="D33" s="154"/>
      <c r="E33" s="155"/>
      <c r="F33" s="156"/>
      <c r="G33" s="114">
        <f t="shared" si="0"/>
        <v>0</v>
      </c>
      <c r="H33" s="13"/>
      <c r="I33" s="102"/>
      <c r="K33" s="103"/>
    </row>
    <row r="34" spans="1:11" ht="18.399999999999999" customHeight="1" x14ac:dyDescent="0.45">
      <c r="A34" s="148"/>
      <c r="B34" s="142" t="s">
        <v>24</v>
      </c>
      <c r="C34" s="144"/>
      <c r="D34" s="154"/>
      <c r="E34" s="155"/>
      <c r="F34" s="156"/>
      <c r="G34" s="114">
        <f t="shared" si="0"/>
        <v>0</v>
      </c>
      <c r="H34" s="13"/>
      <c r="I34" s="123" t="s">
        <v>25</v>
      </c>
      <c r="K34" s="103"/>
    </row>
    <row r="35" spans="1:11" ht="18.399999999999999" customHeight="1" x14ac:dyDescent="0.45">
      <c r="A35" s="148"/>
      <c r="B35" s="142" t="s">
        <v>26</v>
      </c>
      <c r="C35" s="144"/>
      <c r="D35" s="154"/>
      <c r="E35" s="155"/>
      <c r="F35" s="156"/>
      <c r="G35" s="114">
        <f t="shared" si="0"/>
        <v>0</v>
      </c>
      <c r="H35" s="13"/>
      <c r="I35" s="123" t="s">
        <v>27</v>
      </c>
      <c r="K35" s="103"/>
    </row>
    <row r="36" spans="1:11" ht="18.399999999999999" customHeight="1" x14ac:dyDescent="0.45">
      <c r="A36" s="148"/>
      <c r="B36" s="142" t="s">
        <v>28</v>
      </c>
      <c r="C36" s="144"/>
      <c r="D36" s="154"/>
      <c r="E36" s="155"/>
      <c r="F36" s="156"/>
      <c r="G36" s="114">
        <f t="shared" si="0"/>
        <v>0</v>
      </c>
      <c r="H36" s="13"/>
      <c r="I36" s="102"/>
      <c r="K36" s="103"/>
    </row>
    <row r="37" spans="1:11" ht="18.399999999999999" customHeight="1" x14ac:dyDescent="0.45">
      <c r="A37" s="148"/>
      <c r="B37" s="142" t="s">
        <v>29</v>
      </c>
      <c r="C37" s="144"/>
      <c r="D37" s="154"/>
      <c r="E37" s="155"/>
      <c r="F37" s="156"/>
      <c r="G37" s="114">
        <f t="shared" si="0"/>
        <v>0</v>
      </c>
      <c r="H37" s="13"/>
      <c r="I37" s="123" t="s">
        <v>30</v>
      </c>
      <c r="K37" s="103"/>
    </row>
    <row r="38" spans="1:11" ht="18.399999999999999" customHeight="1" x14ac:dyDescent="0.45">
      <c r="A38" s="148"/>
      <c r="B38" s="142" t="s">
        <v>31</v>
      </c>
      <c r="C38" s="144"/>
      <c r="D38" s="154"/>
      <c r="E38" s="155"/>
      <c r="F38" s="156"/>
      <c r="G38" s="114">
        <f t="shared" si="0"/>
        <v>0</v>
      </c>
      <c r="H38" s="13"/>
      <c r="I38" s="123" t="s">
        <v>32</v>
      </c>
      <c r="K38" s="103"/>
    </row>
    <row r="39" spans="1:11" ht="21" customHeight="1" x14ac:dyDescent="0.45">
      <c r="A39" s="148"/>
      <c r="B39" s="142" t="s">
        <v>33</v>
      </c>
      <c r="C39" s="144"/>
      <c r="D39" s="154"/>
      <c r="E39" s="155"/>
      <c r="F39" s="156"/>
      <c r="G39" s="114">
        <f t="shared" si="0"/>
        <v>0</v>
      </c>
      <c r="H39" s="13"/>
      <c r="I39" s="123" t="s">
        <v>34</v>
      </c>
      <c r="K39" s="103"/>
    </row>
    <row r="40" spans="1:11" ht="23.25" customHeight="1" x14ac:dyDescent="0.45">
      <c r="A40" s="148"/>
      <c r="B40" s="149" t="s">
        <v>35</v>
      </c>
      <c r="C40" s="150"/>
      <c r="D40" s="154"/>
      <c r="E40" s="155"/>
      <c r="F40" s="156"/>
      <c r="G40" s="114">
        <f t="shared" si="0"/>
        <v>0</v>
      </c>
      <c r="H40" s="13"/>
      <c r="I40" s="123" t="s">
        <v>36</v>
      </c>
      <c r="K40" s="103"/>
    </row>
    <row r="41" spans="1:11" ht="18.399999999999999" customHeight="1" x14ac:dyDescent="0.45">
      <c r="A41" s="148"/>
      <c r="B41" s="142" t="s">
        <v>37</v>
      </c>
      <c r="C41" s="144"/>
      <c r="D41" s="154"/>
      <c r="E41" s="155"/>
      <c r="F41" s="156"/>
      <c r="G41" s="114">
        <f t="shared" si="0"/>
        <v>0</v>
      </c>
      <c r="H41" s="13"/>
      <c r="I41" s="123" t="s">
        <v>38</v>
      </c>
      <c r="K41" s="103"/>
    </row>
    <row r="42" spans="1:11" ht="18.399999999999999" customHeight="1" x14ac:dyDescent="0.45">
      <c r="A42" s="148"/>
      <c r="B42" s="142" t="s">
        <v>39</v>
      </c>
      <c r="C42" s="144"/>
      <c r="D42" s="154"/>
      <c r="E42" s="155"/>
      <c r="F42" s="156"/>
      <c r="G42" s="114">
        <f t="shared" si="0"/>
        <v>0</v>
      </c>
      <c r="H42" s="13"/>
      <c r="I42" s="102"/>
      <c r="K42" s="103"/>
    </row>
    <row r="43" spans="1:11" ht="54" customHeight="1" x14ac:dyDescent="0.45">
      <c r="A43" s="148"/>
      <c r="B43" s="149" t="s">
        <v>40</v>
      </c>
      <c r="C43" s="150"/>
      <c r="D43" s="154"/>
      <c r="E43" s="155"/>
      <c r="F43" s="156"/>
      <c r="G43" s="114">
        <f t="shared" si="0"/>
        <v>0</v>
      </c>
      <c r="H43" s="13"/>
      <c r="I43" s="123" t="s">
        <v>41</v>
      </c>
      <c r="K43" s="103"/>
    </row>
    <row r="44" spans="1:11" ht="18.399999999999999" customHeight="1" x14ac:dyDescent="0.45">
      <c r="A44" s="148"/>
      <c r="B44" s="142" t="s">
        <v>42</v>
      </c>
      <c r="C44" s="144"/>
      <c r="D44" s="154"/>
      <c r="E44" s="155"/>
      <c r="F44" s="156"/>
      <c r="G44" s="114">
        <f t="shared" si="0"/>
        <v>0</v>
      </c>
      <c r="H44" s="13"/>
      <c r="I44" s="123" t="s">
        <v>43</v>
      </c>
      <c r="K44" s="103"/>
    </row>
    <row r="45" spans="1:11" ht="18.399999999999999" customHeight="1" x14ac:dyDescent="0.45">
      <c r="A45" s="148"/>
      <c r="B45" s="96" t="s">
        <v>44</v>
      </c>
      <c r="C45" s="96"/>
      <c r="D45" s="154"/>
      <c r="E45" s="155"/>
      <c r="F45" s="156"/>
      <c r="G45" s="114">
        <f t="shared" si="0"/>
        <v>0</v>
      </c>
      <c r="H45" s="13"/>
      <c r="I45" s="102"/>
      <c r="K45" s="103"/>
    </row>
    <row r="46" spans="1:11" ht="17.25" customHeight="1" x14ac:dyDescent="0.45">
      <c r="A46" s="148"/>
      <c r="B46" s="145" t="s">
        <v>45</v>
      </c>
      <c r="C46" s="146"/>
      <c r="D46" s="146"/>
      <c r="E46" s="146"/>
      <c r="F46" s="147"/>
      <c r="G46" s="126">
        <f>G29+SUM(G31:G45)</f>
        <v>0</v>
      </c>
      <c r="H46" s="13"/>
      <c r="I46" s="129"/>
      <c r="K46" s="102"/>
    </row>
    <row r="47" spans="1:11" thickBot="1" x14ac:dyDescent="0.5">
      <c r="A47" s="148"/>
      <c r="D47" s="30"/>
      <c r="E47" s="30"/>
      <c r="F47" s="30"/>
      <c r="G47" s="23"/>
      <c r="H47" s="13"/>
      <c r="I47" s="113"/>
      <c r="K47" s="16"/>
    </row>
    <row r="48" spans="1:11" ht="20.25" customHeight="1" thickBot="1" x14ac:dyDescent="0.5">
      <c r="A48" s="148"/>
      <c r="B48" s="139" t="s">
        <v>46</v>
      </c>
      <c r="C48" s="140"/>
      <c r="D48" s="140"/>
      <c r="E48" s="140"/>
      <c r="F48" s="141"/>
      <c r="G48" s="93" t="s">
        <v>47</v>
      </c>
      <c r="H48" s="13"/>
      <c r="I48" s="123"/>
    </row>
    <row r="49" spans="1:11" ht="18.399999999999999" customHeight="1" thickBot="1" x14ac:dyDescent="0.5">
      <c r="A49" s="148"/>
      <c r="B49" s="142" t="s">
        <v>48</v>
      </c>
      <c r="C49" s="143"/>
      <c r="D49" s="143"/>
      <c r="E49" s="143"/>
      <c r="F49" s="144"/>
      <c r="G49" s="110">
        <v>0</v>
      </c>
      <c r="H49" s="13"/>
      <c r="I49" s="123"/>
      <c r="K49" s="103"/>
    </row>
    <row r="50" spans="1:11" ht="24.75" customHeight="1" thickBot="1" x14ac:dyDescent="0.5">
      <c r="A50" s="148"/>
      <c r="B50" s="142" t="s">
        <v>49</v>
      </c>
      <c r="C50" s="143"/>
      <c r="D50" s="143"/>
      <c r="E50" s="143"/>
      <c r="F50" s="144"/>
      <c r="G50" s="97">
        <v>0</v>
      </c>
      <c r="H50" s="13"/>
      <c r="I50" s="123"/>
      <c r="K50" s="103"/>
    </row>
    <row r="51" spans="1:11" ht="18" customHeight="1" thickBot="1" x14ac:dyDescent="0.5">
      <c r="A51" s="148"/>
      <c r="B51" s="145" t="s">
        <v>50</v>
      </c>
      <c r="C51" s="146"/>
      <c r="D51" s="146"/>
      <c r="E51" s="146"/>
      <c r="F51" s="147"/>
      <c r="G51" s="127">
        <f>SUM(G49:G50)</f>
        <v>0</v>
      </c>
      <c r="H51" s="13"/>
      <c r="I51" s="130"/>
      <c r="K51" s="103"/>
    </row>
    <row r="52" spans="1:11" ht="13.9" thickBot="1" x14ac:dyDescent="0.5">
      <c r="A52" s="148"/>
      <c r="H52" s="13"/>
    </row>
    <row r="53" spans="1:11" ht="18.399999999999999" customHeight="1" thickBot="1" x14ac:dyDescent="0.5">
      <c r="A53" s="148"/>
      <c r="B53" s="167" t="s">
        <v>51</v>
      </c>
      <c r="C53" s="168"/>
      <c r="D53" s="168"/>
      <c r="E53" s="168"/>
      <c r="F53" s="169"/>
      <c r="G53" s="93"/>
      <c r="H53" s="13"/>
      <c r="I53" s="120"/>
    </row>
    <row r="54" spans="1:11" ht="13.9" thickBot="1" x14ac:dyDescent="0.5">
      <c r="A54" s="148"/>
      <c r="B54" s="170" t="s">
        <v>52</v>
      </c>
      <c r="C54" s="171"/>
      <c r="D54" s="171"/>
      <c r="E54" s="171"/>
      <c r="F54" s="172"/>
      <c r="G54" s="24" t="s">
        <v>47</v>
      </c>
      <c r="H54" s="13"/>
      <c r="I54" s="103"/>
      <c r="K54" s="102"/>
    </row>
    <row r="55" spans="1:11" ht="22.5" customHeight="1" thickBot="1" x14ac:dyDescent="0.5">
      <c r="A55" s="148"/>
      <c r="B55" s="173"/>
      <c r="C55" s="174"/>
      <c r="D55" s="174"/>
      <c r="E55" s="174"/>
      <c r="F55" s="175"/>
      <c r="G55" s="109">
        <v>0</v>
      </c>
      <c r="H55" s="13"/>
      <c r="I55" s="95" t="s">
        <v>53</v>
      </c>
      <c r="K55" s="104"/>
    </row>
    <row r="56" spans="1:11" ht="14.65" customHeight="1" thickBot="1" x14ac:dyDescent="0.5">
      <c r="A56" s="148"/>
      <c r="B56" s="173"/>
      <c r="C56" s="174"/>
      <c r="D56" s="174"/>
      <c r="E56" s="174"/>
      <c r="F56" s="175"/>
      <c r="G56" s="109">
        <v>0</v>
      </c>
      <c r="H56" s="13"/>
      <c r="I56" s="103"/>
      <c r="K56" s="102"/>
    </row>
    <row r="57" spans="1:11" ht="14.65" customHeight="1" thickBot="1" x14ac:dyDescent="0.5">
      <c r="A57" s="148"/>
      <c r="B57" s="173"/>
      <c r="C57" s="174"/>
      <c r="D57" s="174"/>
      <c r="E57" s="174"/>
      <c r="F57" s="175"/>
      <c r="G57" s="109">
        <v>0</v>
      </c>
      <c r="H57" s="13"/>
      <c r="I57" s="103"/>
      <c r="K57" s="102"/>
    </row>
    <row r="58" spans="1:11" ht="14.65" customHeight="1" thickBot="1" x14ac:dyDescent="0.5">
      <c r="A58" s="148"/>
      <c r="B58" s="164" t="s">
        <v>54</v>
      </c>
      <c r="C58" s="165"/>
      <c r="D58" s="165"/>
      <c r="E58" s="165"/>
      <c r="F58" s="166"/>
      <c r="G58" s="99">
        <f>SUM(G55:G57)</f>
        <v>0</v>
      </c>
      <c r="H58" s="13"/>
      <c r="I58" s="131"/>
      <c r="K58" s="102"/>
    </row>
    <row r="59" spans="1:11" ht="14.25" customHeight="1" x14ac:dyDescent="0.45">
      <c r="H59" s="13"/>
    </row>
    <row r="60" spans="1:11" ht="14.25" customHeight="1" x14ac:dyDescent="0.45">
      <c r="H60" s="13"/>
    </row>
    <row r="61" spans="1:11" ht="14.25" customHeight="1" x14ac:dyDescent="0.45">
      <c r="H61" s="13"/>
    </row>
    <row r="62" spans="1:11" ht="14.25" customHeight="1" x14ac:dyDescent="0.45">
      <c r="H62" s="13"/>
    </row>
    <row r="63" spans="1:11" x14ac:dyDescent="0.45">
      <c r="H63" s="13"/>
      <c r="I63" s="89"/>
    </row>
    <row r="64" spans="1:11" ht="13.5" x14ac:dyDescent="0.45">
      <c r="H64" s="13"/>
    </row>
    <row r="65" spans="8:8" ht="13.5" x14ac:dyDescent="0.45">
      <c r="H65" s="13"/>
    </row>
    <row r="66" spans="8:8" ht="14.25" customHeight="1" x14ac:dyDescent="0.45">
      <c r="H66" s="13"/>
    </row>
    <row r="67" spans="8:8" ht="14.25" customHeight="1" x14ac:dyDescent="0.45">
      <c r="H67" s="13"/>
    </row>
    <row r="68" spans="8:8" ht="14.25" customHeight="1" x14ac:dyDescent="0.45">
      <c r="H68" s="13"/>
    </row>
    <row r="69" spans="8:8" ht="14.25" customHeight="1" x14ac:dyDescent="0.45">
      <c r="H69" s="13"/>
    </row>
    <row r="70" spans="8:8" ht="14.25" customHeight="1" x14ac:dyDescent="0.45">
      <c r="H70" s="13"/>
    </row>
    <row r="71" spans="8:8" ht="14.25" customHeight="1" x14ac:dyDescent="0.45">
      <c r="H71" s="13"/>
    </row>
    <row r="72" spans="8:8" ht="14.25" customHeight="1" x14ac:dyDescent="0.45">
      <c r="H72" s="13"/>
    </row>
  </sheetData>
  <mergeCells count="45">
    <mergeCell ref="B58:F58"/>
    <mergeCell ref="B53:F53"/>
    <mergeCell ref="B54:F54"/>
    <mergeCell ref="B55:F55"/>
    <mergeCell ref="B56:F56"/>
    <mergeCell ref="B57:F57"/>
    <mergeCell ref="B37:C37"/>
    <mergeCell ref="B38:C38"/>
    <mergeCell ref="B39:C39"/>
    <mergeCell ref="D36:F36"/>
    <mergeCell ref="D37:F37"/>
    <mergeCell ref="D38:F38"/>
    <mergeCell ref="D39:F39"/>
    <mergeCell ref="B44:C44"/>
    <mergeCell ref="D31:F31"/>
    <mergeCell ref="B33:C33"/>
    <mergeCell ref="B34:C34"/>
    <mergeCell ref="B35:C35"/>
    <mergeCell ref="B31:C31"/>
    <mergeCell ref="B32:C32"/>
    <mergeCell ref="D32:F32"/>
    <mergeCell ref="D33:F33"/>
    <mergeCell ref="D34:F34"/>
    <mergeCell ref="D35:F35"/>
    <mergeCell ref="D40:F40"/>
    <mergeCell ref="D41:F41"/>
    <mergeCell ref="D42:F42"/>
    <mergeCell ref="D43:F43"/>
    <mergeCell ref="B36:C36"/>
    <mergeCell ref="B48:F48"/>
    <mergeCell ref="B50:F50"/>
    <mergeCell ref="B49:F49"/>
    <mergeCell ref="B51:F51"/>
    <mergeCell ref="A1:A58"/>
    <mergeCell ref="B40:C40"/>
    <mergeCell ref="B41:C41"/>
    <mergeCell ref="B42:C42"/>
    <mergeCell ref="B43:C43"/>
    <mergeCell ref="B1:G1"/>
    <mergeCell ref="D44:F44"/>
    <mergeCell ref="D45:F45"/>
    <mergeCell ref="B46:F46"/>
    <mergeCell ref="B6:G6"/>
    <mergeCell ref="D30:F30"/>
    <mergeCell ref="B29:F29"/>
  </mergeCells>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6071E-CF9A-4D96-9544-D629B57969DB}">
  <sheetPr codeName="Sheet2"/>
  <dimension ref="B1:H50"/>
  <sheetViews>
    <sheetView tabSelected="1" zoomScaleNormal="100" workbookViewId="0">
      <selection activeCell="B52" sqref="B52"/>
    </sheetView>
  </sheetViews>
  <sheetFormatPr defaultRowHeight="13.5" x14ac:dyDescent="0.45"/>
  <cols>
    <col min="1" max="1" width="3.59765625" style="13" customWidth="1"/>
    <col min="2" max="2" width="60" style="13" customWidth="1"/>
    <col min="3" max="3" width="10" style="25" customWidth="1"/>
    <col min="4" max="4" width="14.86328125" style="25" customWidth="1"/>
    <col min="5" max="5" width="3.59765625" style="13" customWidth="1"/>
    <col min="6" max="6" width="85.73046875" style="13" customWidth="1"/>
    <col min="7" max="7" width="3.59765625" style="13" customWidth="1"/>
    <col min="8" max="8" width="57.86328125" style="13" customWidth="1"/>
    <col min="9" max="16383" width="9.1328125" style="13"/>
    <col min="16384" max="16384" width="8.86328125" style="13" bestFit="1" customWidth="1"/>
  </cols>
  <sheetData>
    <row r="1" spans="2:8" ht="27.4" customHeight="1" x14ac:dyDescent="0.45">
      <c r="B1" s="182" t="s">
        <v>55</v>
      </c>
      <c r="C1" s="183"/>
      <c r="D1" s="184"/>
      <c r="E1" s="14"/>
      <c r="F1" s="4" t="s">
        <v>56</v>
      </c>
      <c r="H1" s="45" t="s">
        <v>2</v>
      </c>
    </row>
    <row r="2" spans="2:8" ht="19.149999999999999" customHeight="1" x14ac:dyDescent="0.45">
      <c r="B2" s="185" t="s">
        <v>5</v>
      </c>
      <c r="C2" s="186"/>
      <c r="D2" s="187"/>
      <c r="E2" s="14"/>
      <c r="F2" s="12" t="s">
        <v>57</v>
      </c>
      <c r="H2" s="54"/>
    </row>
    <row r="3" spans="2:8" ht="24.75" customHeight="1" x14ac:dyDescent="0.45">
      <c r="B3" s="63" t="s">
        <v>58</v>
      </c>
      <c r="C3" s="64" t="s">
        <v>59</v>
      </c>
      <c r="D3" s="64" t="s">
        <v>60</v>
      </c>
      <c r="E3" s="14"/>
      <c r="F3" s="12" t="s">
        <v>61</v>
      </c>
      <c r="H3" s="54"/>
    </row>
    <row r="4" spans="2:8" ht="21.4" customHeight="1" x14ac:dyDescent="0.45">
      <c r="B4" s="6" t="s">
        <v>62</v>
      </c>
      <c r="C4" s="18"/>
      <c r="D4" s="21"/>
      <c r="F4" s="6" t="s">
        <v>63</v>
      </c>
      <c r="H4" s="54"/>
    </row>
    <row r="5" spans="2:8" ht="17.649999999999999" customHeight="1" x14ac:dyDescent="0.45">
      <c r="B5" s="6" t="s">
        <v>64</v>
      </c>
      <c r="C5" s="18"/>
      <c r="D5" s="21"/>
      <c r="F5" s="12" t="s">
        <v>65</v>
      </c>
      <c r="H5" s="54"/>
    </row>
    <row r="6" spans="2:8" ht="33.75" customHeight="1" x14ac:dyDescent="0.45">
      <c r="B6" s="6" t="s">
        <v>66</v>
      </c>
      <c r="C6" s="18"/>
      <c r="D6" s="21"/>
      <c r="F6" s="6" t="s">
        <v>67</v>
      </c>
      <c r="H6" s="54"/>
    </row>
    <row r="7" spans="2:8" ht="21.75" x14ac:dyDescent="0.45">
      <c r="B7" s="60" t="s">
        <v>68</v>
      </c>
      <c r="C7" s="61" t="s">
        <v>17</v>
      </c>
      <c r="D7" s="62" t="s">
        <v>18</v>
      </c>
      <c r="F7" s="45" t="s">
        <v>69</v>
      </c>
      <c r="H7" s="43"/>
    </row>
    <row r="8" spans="2:8" x14ac:dyDescent="0.45">
      <c r="B8" s="6" t="s">
        <v>70</v>
      </c>
      <c r="C8" s="27"/>
      <c r="D8" s="37"/>
      <c r="F8" s="72" t="s">
        <v>71</v>
      </c>
      <c r="H8" s="43"/>
    </row>
    <row r="9" spans="2:8" x14ac:dyDescent="0.45">
      <c r="B9" s="6" t="s">
        <v>72</v>
      </c>
      <c r="C9" s="27"/>
      <c r="D9" s="37"/>
      <c r="F9" s="72" t="s">
        <v>73</v>
      </c>
      <c r="H9" s="43"/>
    </row>
    <row r="10" spans="2:8" x14ac:dyDescent="0.45">
      <c r="B10" s="33" t="s">
        <v>74</v>
      </c>
      <c r="C10" s="34"/>
      <c r="D10" s="38">
        <f>D9+D8</f>
        <v>0</v>
      </c>
      <c r="F10" s="66"/>
      <c r="H10" s="43"/>
    </row>
    <row r="11" spans="2:8" x14ac:dyDescent="0.45">
      <c r="B11" s="6" t="s">
        <v>20</v>
      </c>
      <c r="C11" s="28"/>
      <c r="D11" s="37">
        <f>C11*$D$10</f>
        <v>0</v>
      </c>
      <c r="F11" s="72" t="s">
        <v>75</v>
      </c>
      <c r="H11" s="55"/>
    </row>
    <row r="12" spans="2:8" x14ac:dyDescent="0.45">
      <c r="B12" s="6" t="s">
        <v>22</v>
      </c>
      <c r="C12" s="28"/>
      <c r="D12" s="37">
        <v>0</v>
      </c>
      <c r="F12" s="72" t="s">
        <v>76</v>
      </c>
      <c r="H12" s="43"/>
    </row>
    <row r="13" spans="2:8" x14ac:dyDescent="0.45">
      <c r="B13" s="7" t="s">
        <v>23</v>
      </c>
      <c r="C13" s="28"/>
      <c r="D13" s="37">
        <v>0</v>
      </c>
      <c r="F13" s="43"/>
      <c r="H13" s="43"/>
    </row>
    <row r="14" spans="2:8" x14ac:dyDescent="0.45">
      <c r="B14" s="6" t="s">
        <v>24</v>
      </c>
      <c r="C14" s="28"/>
      <c r="D14" s="37">
        <f>C14*$D$10</f>
        <v>0</v>
      </c>
      <c r="F14" s="43" t="s">
        <v>77</v>
      </c>
      <c r="H14" s="55"/>
    </row>
    <row r="15" spans="2:8" x14ac:dyDescent="0.45">
      <c r="B15" s="6" t="s">
        <v>26</v>
      </c>
      <c r="C15" s="28"/>
      <c r="D15" s="37">
        <f>C15*$D$10</f>
        <v>0</v>
      </c>
      <c r="F15" s="72" t="s">
        <v>78</v>
      </c>
      <c r="H15" s="43"/>
    </row>
    <row r="16" spans="2:8" x14ac:dyDescent="0.45">
      <c r="B16" s="6" t="s">
        <v>29</v>
      </c>
      <c r="C16" s="28"/>
      <c r="D16" s="37">
        <f>C16*$D$10</f>
        <v>0</v>
      </c>
      <c r="F16" s="72" t="s">
        <v>79</v>
      </c>
      <c r="H16" s="43"/>
    </row>
    <row r="17" spans="2:8" x14ac:dyDescent="0.45">
      <c r="B17" s="22" t="s">
        <v>80</v>
      </c>
      <c r="C17" s="29">
        <v>0.04</v>
      </c>
      <c r="D17" s="39">
        <f>((C17/12)*D5)*$D$10</f>
        <v>0</v>
      </c>
      <c r="F17" s="72" t="s">
        <v>81</v>
      </c>
      <c r="H17" s="43"/>
    </row>
    <row r="18" spans="2:8" x14ac:dyDescent="0.45">
      <c r="B18" s="22" t="s">
        <v>82</v>
      </c>
      <c r="C18" s="29">
        <v>0.04</v>
      </c>
      <c r="D18" s="39">
        <f>((C18/12)*D6)*$D$10</f>
        <v>0</v>
      </c>
      <c r="F18" s="72" t="s">
        <v>83</v>
      </c>
      <c r="H18" s="43"/>
    </row>
    <row r="19" spans="2:8" x14ac:dyDescent="0.45">
      <c r="B19" s="33" t="s">
        <v>84</v>
      </c>
      <c r="C19" s="34"/>
      <c r="D19" s="38">
        <f>SUM(D10:D18)</f>
        <v>0</v>
      </c>
      <c r="F19" s="66"/>
      <c r="H19" s="43"/>
    </row>
    <row r="20" spans="2:8" x14ac:dyDescent="0.45">
      <c r="B20" s="74" t="s">
        <v>85</v>
      </c>
      <c r="C20" s="73" t="s">
        <v>86</v>
      </c>
      <c r="D20" s="26">
        <v>1</v>
      </c>
      <c r="H20" s="43"/>
    </row>
    <row r="21" spans="2:8" x14ac:dyDescent="0.45">
      <c r="B21" s="137" t="s">
        <v>87</v>
      </c>
      <c r="C21" s="36"/>
      <c r="D21" s="90">
        <f>D19/D20</f>
        <v>0</v>
      </c>
      <c r="F21" s="67"/>
      <c r="H21" s="43"/>
    </row>
    <row r="22" spans="2:8" x14ac:dyDescent="0.45">
      <c r="B22" s="6" t="s">
        <v>88</v>
      </c>
      <c r="C22" s="27"/>
      <c r="D22" s="37">
        <v>0</v>
      </c>
      <c r="F22" s="65"/>
      <c r="H22" s="43"/>
    </row>
    <row r="23" spans="2:8" x14ac:dyDescent="0.45">
      <c r="B23" s="6" t="s">
        <v>89</v>
      </c>
      <c r="C23" s="27"/>
      <c r="D23" s="37">
        <f>C23*$D$19</f>
        <v>0</v>
      </c>
      <c r="F23" s="72" t="s">
        <v>90</v>
      </c>
      <c r="H23" s="43"/>
    </row>
    <row r="24" spans="2:8" x14ac:dyDescent="0.45">
      <c r="B24" s="6" t="s">
        <v>91</v>
      </c>
      <c r="C24" s="27"/>
      <c r="D24" s="37">
        <f>C24*$D$19</f>
        <v>0</v>
      </c>
      <c r="F24" s="72" t="s">
        <v>90</v>
      </c>
      <c r="H24" s="43"/>
    </row>
    <row r="25" spans="2:8" x14ac:dyDescent="0.45">
      <c r="B25" s="6" t="s">
        <v>92</v>
      </c>
      <c r="C25" s="27"/>
      <c r="D25" s="37">
        <v>0</v>
      </c>
      <c r="F25" s="43"/>
      <c r="H25" s="43"/>
    </row>
    <row r="26" spans="2:8" ht="20.25" x14ac:dyDescent="0.45">
      <c r="B26" s="6" t="s">
        <v>35</v>
      </c>
      <c r="C26" s="27"/>
      <c r="D26" s="37">
        <f>C26*$D$19</f>
        <v>0</v>
      </c>
      <c r="F26" s="72" t="s">
        <v>93</v>
      </c>
      <c r="H26" s="43"/>
    </row>
    <row r="27" spans="2:8" x14ac:dyDescent="0.45">
      <c r="B27" s="6" t="s">
        <v>37</v>
      </c>
      <c r="C27" s="27"/>
      <c r="D27" s="37">
        <f>C27*$D$19</f>
        <v>0</v>
      </c>
      <c r="F27" s="72" t="s">
        <v>94</v>
      </c>
      <c r="H27" s="43"/>
    </row>
    <row r="28" spans="2:8" x14ac:dyDescent="0.45">
      <c r="B28" s="6" t="s">
        <v>39</v>
      </c>
      <c r="C28" s="27"/>
      <c r="D28" s="37"/>
      <c r="F28" s="43"/>
      <c r="H28" s="43"/>
    </row>
    <row r="29" spans="2:8" ht="40.5" x14ac:dyDescent="0.45">
      <c r="B29" s="8" t="s">
        <v>40</v>
      </c>
      <c r="C29" s="27"/>
      <c r="D29" s="37">
        <f>C29*$D$19</f>
        <v>0</v>
      </c>
      <c r="F29" s="72" t="s">
        <v>95</v>
      </c>
      <c r="H29" s="51"/>
    </row>
    <row r="30" spans="2:8" x14ac:dyDescent="0.45">
      <c r="B30" s="6" t="s">
        <v>42</v>
      </c>
      <c r="C30" s="27"/>
      <c r="D30" s="37">
        <f>C30*$D$19</f>
        <v>0</v>
      </c>
      <c r="F30" s="72" t="s">
        <v>96</v>
      </c>
      <c r="H30" s="43"/>
    </row>
    <row r="31" spans="2:8" x14ac:dyDescent="0.45">
      <c r="B31" s="6" t="s">
        <v>44</v>
      </c>
      <c r="C31" s="27"/>
      <c r="D31" s="37"/>
      <c r="F31" s="43"/>
      <c r="H31" s="43"/>
    </row>
    <row r="32" spans="2:8" x14ac:dyDescent="0.45">
      <c r="B32" s="33" t="s">
        <v>45</v>
      </c>
      <c r="C32" s="33"/>
      <c r="D32" s="38">
        <f>SUM(D19,D22:D31)</f>
        <v>0</v>
      </c>
      <c r="F32" s="68"/>
      <c r="H32" s="91"/>
    </row>
    <row r="33" spans="2:8" x14ac:dyDescent="0.45">
      <c r="B33" s="75" t="s">
        <v>97</v>
      </c>
      <c r="C33" s="88"/>
      <c r="D33" s="38">
        <f>D32/D20</f>
        <v>0</v>
      </c>
      <c r="F33" s="69"/>
      <c r="H33" s="12"/>
    </row>
    <row r="34" spans="2:8" ht="13.9" x14ac:dyDescent="0.45">
      <c r="C34" s="30"/>
      <c r="D34" s="23"/>
      <c r="F34" s="16"/>
      <c r="H34" s="16"/>
    </row>
    <row r="35" spans="2:8" x14ac:dyDescent="0.45">
      <c r="B35" s="188" t="s">
        <v>46</v>
      </c>
      <c r="C35" s="189"/>
      <c r="D35" s="9" t="s">
        <v>47</v>
      </c>
      <c r="F35" s="43"/>
      <c r="H35" s="43"/>
    </row>
    <row r="36" spans="2:8" x14ac:dyDescent="0.45">
      <c r="B36" s="180" t="s">
        <v>48</v>
      </c>
      <c r="C36" s="180"/>
      <c r="D36" s="40">
        <v>0</v>
      </c>
      <c r="E36" s="1"/>
      <c r="F36" s="43"/>
      <c r="H36" s="55"/>
    </row>
    <row r="37" spans="2:8" x14ac:dyDescent="0.45">
      <c r="B37" s="180" t="s">
        <v>49</v>
      </c>
      <c r="C37" s="180"/>
      <c r="D37" s="41">
        <v>0</v>
      </c>
      <c r="E37" s="1"/>
      <c r="F37" s="43"/>
      <c r="H37" s="43"/>
    </row>
    <row r="38" spans="2:8" x14ac:dyDescent="0.45">
      <c r="B38" s="178" t="s">
        <v>50</v>
      </c>
      <c r="C38" s="178"/>
      <c r="D38" s="42">
        <f>SUM(D36:D37)</f>
        <v>0</v>
      </c>
      <c r="E38" s="1"/>
      <c r="F38" s="70"/>
      <c r="H38" s="43"/>
    </row>
    <row r="39" spans="2:8" x14ac:dyDescent="0.45">
      <c r="H39" s="16"/>
    </row>
    <row r="40" spans="2:8" ht="15.75" customHeight="1" x14ac:dyDescent="0.45">
      <c r="B40" s="17" t="s">
        <v>51</v>
      </c>
      <c r="C40" s="31"/>
      <c r="D40" s="9"/>
      <c r="F40" s="54"/>
      <c r="H40" s="43"/>
    </row>
    <row r="41" spans="2:8" x14ac:dyDescent="0.45">
      <c r="B41" s="10" t="s">
        <v>52</v>
      </c>
      <c r="C41" s="32"/>
      <c r="D41" s="24" t="s">
        <v>47</v>
      </c>
      <c r="E41" s="2"/>
      <c r="F41" s="54"/>
      <c r="H41" s="43"/>
    </row>
    <row r="42" spans="2:8" x14ac:dyDescent="0.45">
      <c r="B42" s="181"/>
      <c r="C42" s="181"/>
      <c r="D42" s="58">
        <v>0</v>
      </c>
      <c r="E42" s="3"/>
      <c r="F42" s="44" t="s">
        <v>98</v>
      </c>
      <c r="H42" s="55"/>
    </row>
    <row r="43" spans="2:8" x14ac:dyDescent="0.45">
      <c r="B43" s="179"/>
      <c r="C43" s="179"/>
      <c r="D43" s="40">
        <v>0</v>
      </c>
      <c r="E43" s="3"/>
      <c r="F43" s="54"/>
      <c r="H43" s="43"/>
    </row>
    <row r="44" spans="2:8" x14ac:dyDescent="0.45">
      <c r="B44" s="180"/>
      <c r="C44" s="180"/>
      <c r="D44" s="59">
        <v>0</v>
      </c>
      <c r="E44" s="3"/>
      <c r="F44" s="54"/>
      <c r="H44" s="43"/>
    </row>
    <row r="45" spans="2:8" x14ac:dyDescent="0.45">
      <c r="B45" s="176" t="s">
        <v>54</v>
      </c>
      <c r="C45" s="177"/>
      <c r="D45" s="42">
        <f>SUM(D42:D44)</f>
        <v>0</v>
      </c>
      <c r="E45" s="15"/>
      <c r="F45" s="71"/>
      <c r="H45" s="43"/>
    </row>
    <row r="46" spans="2:8" x14ac:dyDescent="0.45">
      <c r="B46" s="13" t="s">
        <v>141</v>
      </c>
    </row>
    <row r="50" spans="6:6" ht="14.25" x14ac:dyDescent="0.45">
      <c r="F50" s="89"/>
    </row>
  </sheetData>
  <mergeCells count="10">
    <mergeCell ref="B1:D1"/>
    <mergeCell ref="B2:D2"/>
    <mergeCell ref="B36:C36"/>
    <mergeCell ref="B37:C37"/>
    <mergeCell ref="B35:C35"/>
    <mergeCell ref="B45:C45"/>
    <mergeCell ref="B38:C38"/>
    <mergeCell ref="B43:C43"/>
    <mergeCell ref="B44:C44"/>
    <mergeCell ref="B42:C42"/>
  </mergeCells>
  <pageMargins left="0.7" right="0.7" top="0.75" bottom="0.75" header="0.3" footer="0.3"/>
  <pageSetup paperSize="9" orientation="portrait"/>
  <headerFooter>
    <oddHeader>&amp;C&amp;"Aptos"&amp;12&amp;KFF0000 OFFICIAL&amp;1#_x000D_</oddHeader>
    <oddFooter>&amp;C_x000D_&amp;1#&amp;"Aptos"&amp;12&amp;KFF0000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32659-1165-47E3-85F1-2913020D386E}">
  <dimension ref="A1:K72"/>
  <sheetViews>
    <sheetView topLeftCell="A19" zoomScaleNormal="100" workbookViewId="0">
      <selection activeCell="G51" sqref="G51"/>
    </sheetView>
  </sheetViews>
  <sheetFormatPr defaultColWidth="9" defaultRowHeight="14.25" customHeight="1" x14ac:dyDescent="0.45"/>
  <cols>
    <col min="1" max="1" width="1.73046875" style="13" customWidth="1"/>
    <col min="2" max="2" width="27.59765625" style="13" customWidth="1"/>
    <col min="3" max="3" width="25" style="13" customWidth="1"/>
    <col min="4" max="4" width="14.59765625" style="25" customWidth="1"/>
    <col min="5" max="6" width="12.59765625" style="25" customWidth="1"/>
    <col min="7" max="7" width="16.73046875" style="25" customWidth="1"/>
    <col min="8" max="8" width="3.59765625" style="25" customWidth="1"/>
    <col min="9" max="9" width="89.59765625" style="13" customWidth="1"/>
    <col min="10" max="10" width="3.73046875" style="13" customWidth="1"/>
    <col min="11" max="11" width="57.86328125" style="13" customWidth="1"/>
    <col min="12" max="16384" width="9" style="13"/>
  </cols>
  <sheetData>
    <row r="1" spans="1:11" ht="38.25" customHeight="1" thickBot="1" x14ac:dyDescent="0.5">
      <c r="A1" s="148"/>
      <c r="B1" s="151" t="s">
        <v>0</v>
      </c>
      <c r="C1" s="152"/>
      <c r="D1" s="152"/>
      <c r="E1" s="152"/>
      <c r="F1" s="152"/>
      <c r="G1" s="153"/>
      <c r="H1" s="13"/>
      <c r="I1" s="100" t="s">
        <v>1</v>
      </c>
      <c r="K1" s="112" t="s">
        <v>2</v>
      </c>
    </row>
    <row r="2" spans="1:11" ht="13.9" thickBot="1" x14ac:dyDescent="0.5">
      <c r="A2" s="148"/>
      <c r="B2" s="94" t="s">
        <v>3</v>
      </c>
      <c r="C2" s="94"/>
      <c r="D2" s="94"/>
      <c r="E2" s="94"/>
      <c r="F2" s="94"/>
      <c r="G2" s="94"/>
      <c r="H2" s="13"/>
      <c r="I2" s="96" t="s">
        <v>4</v>
      </c>
      <c r="K2" s="101"/>
    </row>
    <row r="3" spans="1:11" ht="20.65" thickBot="1" x14ac:dyDescent="0.5">
      <c r="A3" s="148"/>
      <c r="B3" s="94" t="s">
        <v>5</v>
      </c>
      <c r="C3" s="94"/>
      <c r="D3" s="94"/>
      <c r="E3" s="94"/>
      <c r="F3" s="94"/>
      <c r="G3" s="94"/>
      <c r="H3" s="13"/>
      <c r="I3" s="105" t="s">
        <v>6</v>
      </c>
      <c r="K3" s="101"/>
    </row>
    <row r="4" spans="1:11" ht="15" customHeight="1" thickBot="1" x14ac:dyDescent="0.5">
      <c r="A4" s="148"/>
      <c r="D4" s="13"/>
      <c r="E4" s="13"/>
      <c r="F4" s="13"/>
      <c r="G4" s="13"/>
      <c r="H4" s="13"/>
    </row>
    <row r="5" spans="1:11" ht="26.65" thickBot="1" x14ac:dyDescent="0.5">
      <c r="A5" s="148"/>
      <c r="B5" s="115" t="s">
        <v>7</v>
      </c>
      <c r="C5" s="92" t="s">
        <v>8</v>
      </c>
      <c r="D5" s="92" t="s">
        <v>9</v>
      </c>
      <c r="E5" s="92" t="s">
        <v>10</v>
      </c>
      <c r="F5" s="92" t="s">
        <v>11</v>
      </c>
      <c r="G5" s="93" t="s">
        <v>12</v>
      </c>
      <c r="H5" s="13"/>
      <c r="I5" s="128"/>
      <c r="K5" s="103"/>
    </row>
    <row r="6" spans="1:11" ht="18.399999999999999" customHeight="1" thickBot="1" x14ac:dyDescent="0.5">
      <c r="A6" s="148"/>
      <c r="B6" s="157" t="s">
        <v>13</v>
      </c>
      <c r="C6" s="158"/>
      <c r="D6" s="158"/>
      <c r="E6" s="158"/>
      <c r="F6" s="158"/>
      <c r="G6" s="159"/>
      <c r="H6" s="13"/>
      <c r="I6" s="128"/>
      <c r="K6" s="103"/>
    </row>
    <row r="7" spans="1:11" ht="18.399999999999999" customHeight="1" thickBot="1" x14ac:dyDescent="0.5">
      <c r="A7" s="148"/>
      <c r="B7" s="96" t="s">
        <v>99</v>
      </c>
      <c r="C7" s="96" t="s">
        <v>100</v>
      </c>
      <c r="D7" s="96" t="s">
        <v>101</v>
      </c>
      <c r="E7" s="134">
        <v>45660</v>
      </c>
      <c r="F7" s="134">
        <v>45841</v>
      </c>
      <c r="G7" s="135">
        <v>75000</v>
      </c>
      <c r="H7" s="13"/>
      <c r="I7" s="128"/>
      <c r="K7" s="103"/>
    </row>
    <row r="8" spans="1:11" ht="18.399999999999999" customHeight="1" thickBot="1" x14ac:dyDescent="0.5">
      <c r="A8" s="148"/>
      <c r="B8" s="96" t="s">
        <v>102</v>
      </c>
      <c r="C8" s="96" t="s">
        <v>103</v>
      </c>
      <c r="D8" s="96" t="s">
        <v>104</v>
      </c>
      <c r="E8" s="134">
        <v>45663</v>
      </c>
      <c r="F8" s="134">
        <v>45844</v>
      </c>
      <c r="G8" s="135">
        <v>50000</v>
      </c>
      <c r="H8" s="13"/>
      <c r="I8" s="128"/>
      <c r="K8" s="103"/>
    </row>
    <row r="9" spans="1:11" ht="18.399999999999999" customHeight="1" thickBot="1" x14ac:dyDescent="0.5">
      <c r="A9" s="148"/>
      <c r="B9" s="96" t="s">
        <v>105</v>
      </c>
      <c r="C9" s="96" t="s">
        <v>106</v>
      </c>
      <c r="D9" s="96" t="s">
        <v>107</v>
      </c>
      <c r="E9" s="134">
        <v>45667</v>
      </c>
      <c r="F9" s="134">
        <v>45847</v>
      </c>
      <c r="G9" s="135">
        <v>35000</v>
      </c>
      <c r="H9" s="13"/>
      <c r="I9" s="128"/>
      <c r="K9" s="103"/>
    </row>
    <row r="10" spans="1:11" ht="18.399999999999999" customHeight="1" thickBot="1" x14ac:dyDescent="0.5">
      <c r="A10" s="148"/>
      <c r="B10" s="96" t="s">
        <v>108</v>
      </c>
      <c r="C10" s="96" t="s">
        <v>109</v>
      </c>
      <c r="D10" s="96" t="s">
        <v>110</v>
      </c>
      <c r="E10" s="134">
        <v>45748</v>
      </c>
      <c r="F10" s="134">
        <v>45839</v>
      </c>
      <c r="G10" s="135">
        <v>5000</v>
      </c>
      <c r="H10" s="13"/>
      <c r="I10" s="128"/>
      <c r="K10" s="103"/>
    </row>
    <row r="11" spans="1:11" ht="18.399999999999999" customHeight="1" thickBot="1" x14ac:dyDescent="0.5">
      <c r="A11" s="148"/>
      <c r="B11" s="96" t="s">
        <v>111</v>
      </c>
      <c r="C11" s="96" t="s">
        <v>112</v>
      </c>
      <c r="D11" s="96">
        <v>9576</v>
      </c>
      <c r="E11" s="134">
        <v>45778</v>
      </c>
      <c r="F11" s="134">
        <v>45809</v>
      </c>
      <c r="G11" s="135">
        <v>15000</v>
      </c>
      <c r="H11" s="13"/>
      <c r="I11" s="128"/>
      <c r="K11" s="103"/>
    </row>
    <row r="12" spans="1:11" ht="18.399999999999999" customHeight="1" thickBot="1" x14ac:dyDescent="0.5">
      <c r="A12" s="148"/>
      <c r="B12" s="96"/>
      <c r="C12" s="96"/>
      <c r="D12" s="96"/>
      <c r="E12" s="134"/>
      <c r="F12" s="134"/>
      <c r="G12" s="135"/>
      <c r="H12" s="13"/>
      <c r="I12" s="128"/>
      <c r="K12" s="103"/>
    </row>
    <row r="13" spans="1:11" ht="18.399999999999999" customHeight="1" thickBot="1" x14ac:dyDescent="0.5">
      <c r="A13" s="148"/>
      <c r="B13" s="96"/>
      <c r="C13" s="132"/>
      <c r="D13" s="132"/>
      <c r="E13" s="136"/>
      <c r="F13" s="136"/>
      <c r="G13" s="110"/>
      <c r="H13" s="13"/>
      <c r="I13" s="128"/>
      <c r="K13" s="103"/>
    </row>
    <row r="14" spans="1:11" ht="18.399999999999999" customHeight="1" thickBot="1" x14ac:dyDescent="0.5">
      <c r="A14" s="148"/>
      <c r="B14" s="96"/>
      <c r="C14" s="132"/>
      <c r="D14" s="132"/>
      <c r="E14" s="136"/>
      <c r="F14" s="136"/>
      <c r="G14" s="110"/>
      <c r="H14" s="13"/>
      <c r="I14" s="128"/>
      <c r="K14" s="103"/>
    </row>
    <row r="15" spans="1:11" ht="18.399999999999999" customHeight="1" thickBot="1" x14ac:dyDescent="0.5">
      <c r="A15" s="148"/>
      <c r="B15" s="96"/>
      <c r="C15" s="132"/>
      <c r="D15" s="132"/>
      <c r="E15" s="136"/>
      <c r="F15" s="136"/>
      <c r="G15" s="110"/>
      <c r="H15" s="13"/>
      <c r="I15" s="128"/>
      <c r="K15" s="103"/>
    </row>
    <row r="16" spans="1:11" ht="18.399999999999999" customHeight="1" thickBot="1" x14ac:dyDescent="0.5">
      <c r="A16" s="148"/>
      <c r="B16" s="96"/>
      <c r="C16" s="132"/>
      <c r="D16" s="132"/>
      <c r="E16" s="136"/>
      <c r="F16" s="136"/>
      <c r="G16" s="110"/>
      <c r="H16" s="13"/>
      <c r="I16" s="128"/>
      <c r="K16" s="103"/>
    </row>
    <row r="17" spans="1:11" ht="18.399999999999999" customHeight="1" thickBot="1" x14ac:dyDescent="0.5">
      <c r="A17" s="148"/>
      <c r="B17" s="96"/>
      <c r="C17" s="132"/>
      <c r="D17" s="132"/>
      <c r="E17" s="136"/>
      <c r="F17" s="136"/>
      <c r="G17" s="110"/>
      <c r="H17" s="13"/>
      <c r="I17" s="128"/>
      <c r="K17" s="103"/>
    </row>
    <row r="18" spans="1:11" ht="18.399999999999999" customHeight="1" thickBot="1" x14ac:dyDescent="0.5">
      <c r="A18" s="148"/>
      <c r="B18" s="96"/>
      <c r="C18" s="132"/>
      <c r="D18" s="132"/>
      <c r="E18" s="136"/>
      <c r="F18" s="136"/>
      <c r="G18" s="110"/>
      <c r="H18" s="13"/>
      <c r="I18" s="128"/>
      <c r="K18" s="103"/>
    </row>
    <row r="19" spans="1:11" ht="18.399999999999999" customHeight="1" thickBot="1" x14ac:dyDescent="0.5">
      <c r="A19" s="148"/>
      <c r="B19" s="96"/>
      <c r="C19" s="132"/>
      <c r="D19" s="132"/>
      <c r="E19" s="136"/>
      <c r="F19" s="136"/>
      <c r="G19" s="110"/>
      <c r="H19" s="13"/>
      <c r="I19" s="128"/>
      <c r="K19" s="103"/>
    </row>
    <row r="20" spans="1:11" ht="18.399999999999999" customHeight="1" thickBot="1" x14ac:dyDescent="0.5">
      <c r="A20" s="148"/>
      <c r="B20" s="96"/>
      <c r="C20" s="132"/>
      <c r="D20" s="132"/>
      <c r="E20" s="136"/>
      <c r="F20" s="136"/>
      <c r="G20" s="110"/>
      <c r="H20" s="13"/>
      <c r="I20" s="128"/>
      <c r="K20" s="103"/>
    </row>
    <row r="21" spans="1:11" ht="18.399999999999999" customHeight="1" thickBot="1" x14ac:dyDescent="0.5">
      <c r="A21" s="148"/>
      <c r="B21" s="96"/>
      <c r="C21" s="132"/>
      <c r="D21" s="132"/>
      <c r="E21" s="136"/>
      <c r="F21" s="136"/>
      <c r="G21" s="110"/>
      <c r="H21" s="13"/>
      <c r="I21" s="128"/>
      <c r="K21" s="103"/>
    </row>
    <row r="22" spans="1:11" ht="18.399999999999999" customHeight="1" thickBot="1" x14ac:dyDescent="0.5">
      <c r="A22" s="148"/>
      <c r="B22" s="96"/>
      <c r="C22" s="132"/>
      <c r="D22" s="132"/>
      <c r="E22" s="136"/>
      <c r="F22" s="136"/>
      <c r="G22" s="110"/>
      <c r="H22" s="13"/>
      <c r="I22" s="128"/>
      <c r="K22" s="103"/>
    </row>
    <row r="23" spans="1:11" ht="18.399999999999999" customHeight="1" thickBot="1" x14ac:dyDescent="0.5">
      <c r="A23" s="148"/>
      <c r="B23" s="96"/>
      <c r="C23" s="132"/>
      <c r="D23" s="132"/>
      <c r="E23" s="136"/>
      <c r="F23" s="136"/>
      <c r="G23" s="110"/>
      <c r="H23" s="13"/>
      <c r="I23" s="128"/>
      <c r="K23" s="103"/>
    </row>
    <row r="24" spans="1:11" ht="18.399999999999999" customHeight="1" thickBot="1" x14ac:dyDescent="0.5">
      <c r="A24" s="148"/>
      <c r="B24" s="96"/>
      <c r="C24" s="132"/>
      <c r="D24" s="132"/>
      <c r="E24" s="136"/>
      <c r="F24" s="136"/>
      <c r="G24" s="110"/>
      <c r="H24" s="13"/>
      <c r="I24" s="128"/>
      <c r="K24" s="103"/>
    </row>
    <row r="25" spans="1:11" ht="18.399999999999999" customHeight="1" thickBot="1" x14ac:dyDescent="0.5">
      <c r="A25" s="148"/>
      <c r="B25" s="96"/>
      <c r="C25" s="132"/>
      <c r="D25" s="132"/>
      <c r="E25" s="136"/>
      <c r="F25" s="136"/>
      <c r="G25" s="110"/>
      <c r="H25" s="13"/>
      <c r="I25" s="128"/>
      <c r="K25" s="103"/>
    </row>
    <row r="26" spans="1:11" ht="18.399999999999999" customHeight="1" thickBot="1" x14ac:dyDescent="0.5">
      <c r="A26" s="148"/>
      <c r="B26" s="96"/>
      <c r="C26" s="132"/>
      <c r="D26" s="132"/>
      <c r="E26" s="136"/>
      <c r="F26" s="136"/>
      <c r="G26" s="110"/>
      <c r="H26" s="13"/>
      <c r="I26" s="128"/>
      <c r="K26" s="103"/>
    </row>
    <row r="27" spans="1:11" ht="18.399999999999999" customHeight="1" thickBot="1" x14ac:dyDescent="0.5">
      <c r="A27" s="148"/>
      <c r="B27" s="96"/>
      <c r="C27" s="132"/>
      <c r="D27" s="132"/>
      <c r="E27" s="136"/>
      <c r="F27" s="136"/>
      <c r="G27" s="110"/>
      <c r="H27" s="13"/>
      <c r="I27" s="128"/>
      <c r="K27" s="103"/>
    </row>
    <row r="28" spans="1:11" ht="18.399999999999999" customHeight="1" thickBot="1" x14ac:dyDescent="0.5">
      <c r="A28" s="148"/>
      <c r="B28" s="96" t="s">
        <v>14</v>
      </c>
      <c r="C28" s="94"/>
      <c r="D28" s="94"/>
      <c r="E28" s="133"/>
      <c r="F28" s="133"/>
      <c r="G28" s="111"/>
      <c r="H28" s="13"/>
      <c r="I28" s="128"/>
      <c r="K28" s="103"/>
    </row>
    <row r="29" spans="1:11" ht="18.75" customHeight="1" thickBot="1" x14ac:dyDescent="0.5">
      <c r="A29" s="148"/>
      <c r="B29" s="162" t="s">
        <v>15</v>
      </c>
      <c r="C29" s="163"/>
      <c r="D29" s="163"/>
      <c r="E29" s="163"/>
      <c r="F29" s="163"/>
      <c r="G29" s="125">
        <f>SUM(G7:G28)</f>
        <v>180000</v>
      </c>
      <c r="H29" s="13"/>
      <c r="I29" s="16"/>
      <c r="K29" s="16"/>
    </row>
    <row r="30" spans="1:11" ht="22.15" thickBot="1" x14ac:dyDescent="0.5">
      <c r="A30" s="148"/>
      <c r="B30" s="117" t="s">
        <v>16</v>
      </c>
      <c r="C30" s="121"/>
      <c r="D30" s="160" t="s">
        <v>17</v>
      </c>
      <c r="E30" s="160"/>
      <c r="F30" s="161"/>
      <c r="G30" s="93" t="s">
        <v>18</v>
      </c>
      <c r="H30" s="13"/>
      <c r="I30" s="124" t="s">
        <v>19</v>
      </c>
      <c r="K30" s="103"/>
    </row>
    <row r="31" spans="1:11" ht="18.399999999999999" customHeight="1" thickBot="1" x14ac:dyDescent="0.5">
      <c r="A31" s="148"/>
      <c r="B31" s="142" t="s">
        <v>20</v>
      </c>
      <c r="C31" s="144"/>
      <c r="D31" s="154"/>
      <c r="E31" s="155"/>
      <c r="F31" s="156"/>
      <c r="G31" s="114">
        <f>D31*$G$29</f>
        <v>0</v>
      </c>
      <c r="H31" s="13"/>
      <c r="I31" s="122" t="s">
        <v>21</v>
      </c>
      <c r="K31" s="103"/>
    </row>
    <row r="32" spans="1:11" ht="18.399999999999999" customHeight="1" thickBot="1" x14ac:dyDescent="0.5">
      <c r="A32" s="148"/>
      <c r="B32" s="142" t="s">
        <v>22</v>
      </c>
      <c r="C32" s="144"/>
      <c r="D32" s="154"/>
      <c r="E32" s="155"/>
      <c r="F32" s="156"/>
      <c r="G32" s="114">
        <f t="shared" ref="G32:G45" si="0">D32*$G$29</f>
        <v>0</v>
      </c>
      <c r="H32" s="13"/>
      <c r="I32" s="102"/>
      <c r="K32" s="103"/>
    </row>
    <row r="33" spans="1:11" ht="18.399999999999999" customHeight="1" thickBot="1" x14ac:dyDescent="0.5">
      <c r="A33" s="148"/>
      <c r="B33" s="142" t="s">
        <v>23</v>
      </c>
      <c r="C33" s="144"/>
      <c r="D33" s="154"/>
      <c r="E33" s="155"/>
      <c r="F33" s="156"/>
      <c r="G33" s="114">
        <f t="shared" si="0"/>
        <v>0</v>
      </c>
      <c r="H33" s="13"/>
      <c r="I33" s="102"/>
      <c r="K33" s="103"/>
    </row>
    <row r="34" spans="1:11" ht="18.399999999999999" customHeight="1" thickBot="1" x14ac:dyDescent="0.5">
      <c r="A34" s="148"/>
      <c r="B34" s="142" t="s">
        <v>24</v>
      </c>
      <c r="C34" s="144"/>
      <c r="D34" s="154"/>
      <c r="E34" s="155"/>
      <c r="F34" s="156"/>
      <c r="G34" s="114">
        <f t="shared" si="0"/>
        <v>0</v>
      </c>
      <c r="H34" s="13"/>
      <c r="I34" s="123" t="s">
        <v>113</v>
      </c>
      <c r="K34" s="103"/>
    </row>
    <row r="35" spans="1:11" ht="18.399999999999999" customHeight="1" thickBot="1" x14ac:dyDescent="0.5">
      <c r="A35" s="148"/>
      <c r="B35" s="142" t="s">
        <v>26</v>
      </c>
      <c r="C35" s="144"/>
      <c r="D35" s="154"/>
      <c r="E35" s="155"/>
      <c r="F35" s="156"/>
      <c r="G35" s="114">
        <f t="shared" si="0"/>
        <v>0</v>
      </c>
      <c r="H35" s="13"/>
      <c r="I35" s="123" t="s">
        <v>27</v>
      </c>
      <c r="K35" s="103"/>
    </row>
    <row r="36" spans="1:11" ht="18.399999999999999" customHeight="1" thickBot="1" x14ac:dyDescent="0.5">
      <c r="A36" s="148"/>
      <c r="B36" s="142" t="s">
        <v>28</v>
      </c>
      <c r="C36" s="144"/>
      <c r="D36" s="154"/>
      <c r="E36" s="155"/>
      <c r="F36" s="156"/>
      <c r="G36" s="114">
        <f t="shared" si="0"/>
        <v>0</v>
      </c>
      <c r="H36" s="13"/>
      <c r="I36" s="102"/>
      <c r="K36" s="103"/>
    </row>
    <row r="37" spans="1:11" ht="18.399999999999999" customHeight="1" thickBot="1" x14ac:dyDescent="0.5">
      <c r="A37" s="148"/>
      <c r="B37" s="142" t="s">
        <v>29</v>
      </c>
      <c r="C37" s="144"/>
      <c r="D37" s="154"/>
      <c r="E37" s="155"/>
      <c r="F37" s="156"/>
      <c r="G37" s="114">
        <v>2000</v>
      </c>
      <c r="H37" s="13"/>
      <c r="I37" s="123" t="s">
        <v>30</v>
      </c>
      <c r="K37" s="103"/>
    </row>
    <row r="38" spans="1:11" ht="18.399999999999999" customHeight="1" thickBot="1" x14ac:dyDescent="0.5">
      <c r="A38" s="148"/>
      <c r="B38" s="142" t="s">
        <v>31</v>
      </c>
      <c r="C38" s="144"/>
      <c r="D38" s="154"/>
      <c r="E38" s="155"/>
      <c r="F38" s="156"/>
      <c r="G38" s="114">
        <v>3000</v>
      </c>
      <c r="H38" s="13"/>
      <c r="I38" s="123" t="s">
        <v>32</v>
      </c>
      <c r="K38" s="103"/>
    </row>
    <row r="39" spans="1:11" ht="21" customHeight="1" thickBot="1" x14ac:dyDescent="0.5">
      <c r="A39" s="148"/>
      <c r="B39" s="142" t="s">
        <v>33</v>
      </c>
      <c r="C39" s="144"/>
      <c r="D39" s="154">
        <v>0.04</v>
      </c>
      <c r="E39" s="155"/>
      <c r="F39" s="156"/>
      <c r="G39" s="114">
        <f t="shared" si="0"/>
        <v>7200</v>
      </c>
      <c r="H39" s="13"/>
      <c r="I39" s="123" t="s">
        <v>34</v>
      </c>
      <c r="K39" s="103"/>
    </row>
    <row r="40" spans="1:11" ht="23.25" customHeight="1" thickBot="1" x14ac:dyDescent="0.5">
      <c r="A40" s="148"/>
      <c r="B40" s="149" t="s">
        <v>35</v>
      </c>
      <c r="C40" s="150"/>
      <c r="D40" s="154"/>
      <c r="E40" s="155"/>
      <c r="F40" s="156"/>
      <c r="G40" s="114">
        <f t="shared" si="0"/>
        <v>0</v>
      </c>
      <c r="H40" s="13"/>
      <c r="I40" s="123" t="s">
        <v>36</v>
      </c>
      <c r="K40" s="103"/>
    </row>
    <row r="41" spans="1:11" ht="18.399999999999999" customHeight="1" thickBot="1" x14ac:dyDescent="0.5">
      <c r="A41" s="148"/>
      <c r="B41" s="142" t="s">
        <v>37</v>
      </c>
      <c r="C41" s="144"/>
      <c r="D41" s="154"/>
      <c r="E41" s="155"/>
      <c r="F41" s="156"/>
      <c r="G41" s="114">
        <f t="shared" si="0"/>
        <v>0</v>
      </c>
      <c r="H41" s="13"/>
      <c r="I41" s="123" t="s">
        <v>38</v>
      </c>
      <c r="K41" s="103"/>
    </row>
    <row r="42" spans="1:11" ht="18.399999999999999" customHeight="1" thickBot="1" x14ac:dyDescent="0.5">
      <c r="A42" s="148"/>
      <c r="B42" s="142" t="s">
        <v>39</v>
      </c>
      <c r="C42" s="144"/>
      <c r="D42" s="154"/>
      <c r="E42" s="155"/>
      <c r="F42" s="156"/>
      <c r="G42" s="114">
        <f t="shared" si="0"/>
        <v>0</v>
      </c>
      <c r="H42" s="13"/>
      <c r="I42" s="102"/>
      <c r="K42" s="103"/>
    </row>
    <row r="43" spans="1:11" ht="54" customHeight="1" thickBot="1" x14ac:dyDescent="0.5">
      <c r="A43" s="148"/>
      <c r="B43" s="149" t="s">
        <v>40</v>
      </c>
      <c r="C43" s="150"/>
      <c r="D43" s="154"/>
      <c r="E43" s="155"/>
      <c r="F43" s="156"/>
      <c r="G43" s="114">
        <f t="shared" si="0"/>
        <v>0</v>
      </c>
      <c r="H43" s="13"/>
      <c r="I43" s="123" t="s">
        <v>41</v>
      </c>
      <c r="K43" s="103"/>
    </row>
    <row r="44" spans="1:11" ht="18.399999999999999" customHeight="1" thickBot="1" x14ac:dyDescent="0.5">
      <c r="A44" s="148"/>
      <c r="B44" s="142" t="s">
        <v>42</v>
      </c>
      <c r="C44" s="144"/>
      <c r="D44" s="154"/>
      <c r="E44" s="155"/>
      <c r="F44" s="156"/>
      <c r="G44" s="114">
        <f t="shared" si="0"/>
        <v>0</v>
      </c>
      <c r="H44" s="13"/>
      <c r="I44" s="123" t="s">
        <v>43</v>
      </c>
      <c r="K44" s="103"/>
    </row>
    <row r="45" spans="1:11" ht="18.399999999999999" customHeight="1" thickBot="1" x14ac:dyDescent="0.5">
      <c r="A45" s="148"/>
      <c r="B45" s="96" t="s">
        <v>44</v>
      </c>
      <c r="C45" s="96"/>
      <c r="D45" s="154"/>
      <c r="E45" s="155"/>
      <c r="F45" s="156"/>
      <c r="G45" s="114">
        <f t="shared" si="0"/>
        <v>0</v>
      </c>
      <c r="H45" s="13"/>
      <c r="I45" s="102"/>
      <c r="K45" s="103"/>
    </row>
    <row r="46" spans="1:11" ht="17.25" customHeight="1" thickBot="1" x14ac:dyDescent="0.5">
      <c r="A46" s="148"/>
      <c r="B46" s="145" t="s">
        <v>45</v>
      </c>
      <c r="C46" s="146"/>
      <c r="D46" s="146"/>
      <c r="E46" s="146"/>
      <c r="F46" s="147"/>
      <c r="G46" s="126">
        <f>G29+SUM(G31:G45)</f>
        <v>192200</v>
      </c>
      <c r="H46" s="13"/>
      <c r="I46" s="129"/>
      <c r="K46" s="102"/>
    </row>
    <row r="47" spans="1:11" thickBot="1" x14ac:dyDescent="0.5">
      <c r="A47" s="148"/>
      <c r="D47" s="30"/>
      <c r="E47" s="30"/>
      <c r="F47" s="30"/>
      <c r="G47" s="23"/>
      <c r="H47" s="13"/>
      <c r="I47" s="113"/>
      <c r="K47" s="16"/>
    </row>
    <row r="48" spans="1:11" ht="20.25" customHeight="1" thickBot="1" x14ac:dyDescent="0.5">
      <c r="A48" s="148"/>
      <c r="B48" s="139" t="s">
        <v>46</v>
      </c>
      <c r="C48" s="140"/>
      <c r="D48" s="140"/>
      <c r="E48" s="140"/>
      <c r="F48" s="141"/>
      <c r="G48" s="93" t="s">
        <v>47</v>
      </c>
      <c r="H48" s="13"/>
      <c r="I48" s="123"/>
    </row>
    <row r="49" spans="1:11" ht="18.399999999999999" customHeight="1" thickBot="1" x14ac:dyDescent="0.5">
      <c r="A49" s="148"/>
      <c r="B49" s="142" t="s">
        <v>48</v>
      </c>
      <c r="C49" s="143"/>
      <c r="D49" s="143"/>
      <c r="E49" s="143"/>
      <c r="F49" s="144"/>
      <c r="G49" s="110">
        <v>0</v>
      </c>
      <c r="H49" s="13"/>
      <c r="I49" s="123"/>
      <c r="K49" s="103"/>
    </row>
    <row r="50" spans="1:11" ht="24.75" customHeight="1" thickBot="1" x14ac:dyDescent="0.5">
      <c r="A50" s="148"/>
      <c r="B50" s="142" t="s">
        <v>49</v>
      </c>
      <c r="C50" s="143"/>
      <c r="D50" s="143"/>
      <c r="E50" s="143"/>
      <c r="F50" s="144"/>
      <c r="G50" s="97">
        <v>192200</v>
      </c>
      <c r="H50" s="13"/>
      <c r="I50" s="138" t="s">
        <v>114</v>
      </c>
      <c r="K50" s="103"/>
    </row>
    <row r="51" spans="1:11" ht="18" customHeight="1" thickBot="1" x14ac:dyDescent="0.5">
      <c r="A51" s="148"/>
      <c r="B51" s="145" t="s">
        <v>50</v>
      </c>
      <c r="C51" s="146"/>
      <c r="D51" s="146"/>
      <c r="E51" s="146"/>
      <c r="F51" s="147"/>
      <c r="G51" s="127">
        <f>SUM(G49:G50)</f>
        <v>192200</v>
      </c>
      <c r="H51" s="13"/>
      <c r="I51" s="130"/>
      <c r="K51" s="103"/>
    </row>
    <row r="52" spans="1:11" ht="13.9" thickBot="1" x14ac:dyDescent="0.5">
      <c r="A52" s="148"/>
      <c r="H52" s="13"/>
    </row>
    <row r="53" spans="1:11" ht="18.399999999999999" customHeight="1" thickBot="1" x14ac:dyDescent="0.5">
      <c r="A53" s="148"/>
      <c r="B53" s="117" t="s">
        <v>51</v>
      </c>
      <c r="C53" s="119"/>
      <c r="D53" s="118"/>
      <c r="E53" s="119"/>
      <c r="F53" s="119"/>
      <c r="G53" s="93"/>
      <c r="H53" s="13"/>
      <c r="I53" s="120"/>
    </row>
    <row r="54" spans="1:11" ht="13.9" thickBot="1" x14ac:dyDescent="0.5">
      <c r="A54" s="148"/>
      <c r="B54" s="106" t="s">
        <v>52</v>
      </c>
      <c r="C54" s="107"/>
      <c r="D54" s="108"/>
      <c r="E54" s="108"/>
      <c r="F54" s="108"/>
      <c r="G54" s="24" t="s">
        <v>47</v>
      </c>
      <c r="H54" s="13"/>
      <c r="I54" s="103"/>
      <c r="K54" s="102"/>
    </row>
    <row r="55" spans="1:11" ht="22.5" customHeight="1" thickBot="1" x14ac:dyDescent="0.5">
      <c r="A55" s="148"/>
      <c r="B55" s="116"/>
      <c r="C55" s="116"/>
      <c r="D55" s="116"/>
      <c r="E55" s="116"/>
      <c r="F55" s="116"/>
      <c r="G55" s="109">
        <v>0</v>
      </c>
      <c r="H55" s="13"/>
      <c r="I55" s="95" t="s">
        <v>53</v>
      </c>
      <c r="K55" s="104"/>
    </row>
    <row r="56" spans="1:11" ht="13.9" thickBot="1" x14ac:dyDescent="0.5">
      <c r="A56" s="148"/>
      <c r="B56" s="116"/>
      <c r="C56" s="116"/>
      <c r="D56" s="116"/>
      <c r="E56" s="116"/>
      <c r="F56" s="116"/>
      <c r="G56" s="109">
        <v>0</v>
      </c>
      <c r="H56" s="13"/>
      <c r="I56" s="103"/>
      <c r="K56" s="102"/>
    </row>
    <row r="57" spans="1:11" ht="13.9" thickBot="1" x14ac:dyDescent="0.5">
      <c r="A57" s="148"/>
      <c r="B57" s="116"/>
      <c r="C57" s="116"/>
      <c r="D57" s="116"/>
      <c r="E57" s="116"/>
      <c r="F57" s="116"/>
      <c r="G57" s="109">
        <v>0</v>
      </c>
      <c r="H57" s="13"/>
      <c r="I57" s="103"/>
      <c r="K57" s="102"/>
    </row>
    <row r="58" spans="1:11" ht="14.65" customHeight="1" thickBot="1" x14ac:dyDescent="0.5">
      <c r="A58" s="148"/>
      <c r="B58" s="98" t="s">
        <v>54</v>
      </c>
      <c r="C58" s="98"/>
      <c r="D58" s="98"/>
      <c r="E58" s="98"/>
      <c r="F58" s="98"/>
      <c r="G58" s="99">
        <f>SUM(G55:G57)</f>
        <v>0</v>
      </c>
      <c r="H58" s="13"/>
      <c r="I58" s="131"/>
      <c r="K58" s="102"/>
    </row>
    <row r="59" spans="1:11" ht="14.25" customHeight="1" x14ac:dyDescent="0.45">
      <c r="H59" s="13"/>
    </row>
    <row r="60" spans="1:11" ht="14.25" customHeight="1" x14ac:dyDescent="0.45">
      <c r="H60" s="13"/>
    </row>
    <row r="61" spans="1:11" ht="14.25" customHeight="1" x14ac:dyDescent="0.45">
      <c r="H61" s="13"/>
    </row>
    <row r="62" spans="1:11" ht="14.25" customHeight="1" x14ac:dyDescent="0.45">
      <c r="H62" s="13"/>
    </row>
    <row r="63" spans="1:11" x14ac:dyDescent="0.45">
      <c r="H63" s="13"/>
      <c r="I63" s="89"/>
    </row>
    <row r="64" spans="1:11" ht="13.5" x14ac:dyDescent="0.45">
      <c r="H64" s="13"/>
    </row>
    <row r="65" spans="8:8" ht="13.5" x14ac:dyDescent="0.45">
      <c r="H65" s="13"/>
    </row>
    <row r="66" spans="8:8" ht="14.25" customHeight="1" x14ac:dyDescent="0.45">
      <c r="H66" s="13"/>
    </row>
    <row r="67" spans="8:8" ht="14.25" customHeight="1" x14ac:dyDescent="0.45">
      <c r="H67" s="13"/>
    </row>
    <row r="68" spans="8:8" ht="14.25" customHeight="1" x14ac:dyDescent="0.45">
      <c r="H68" s="13"/>
    </row>
    <row r="69" spans="8:8" ht="14.25" customHeight="1" x14ac:dyDescent="0.45">
      <c r="H69" s="13"/>
    </row>
    <row r="70" spans="8:8" ht="14.25" customHeight="1" x14ac:dyDescent="0.45">
      <c r="H70" s="13"/>
    </row>
    <row r="71" spans="8:8" ht="14.25" customHeight="1" x14ac:dyDescent="0.45">
      <c r="H71" s="13"/>
    </row>
    <row r="72" spans="8:8" ht="14.25" customHeight="1" x14ac:dyDescent="0.45">
      <c r="H72" s="13"/>
    </row>
  </sheetData>
  <mergeCells count="39">
    <mergeCell ref="A1:A58"/>
    <mergeCell ref="B1:G1"/>
    <mergeCell ref="B6:G6"/>
    <mergeCell ref="B29:F29"/>
    <mergeCell ref="D30:F30"/>
    <mergeCell ref="B31:C31"/>
    <mergeCell ref="D31:F31"/>
    <mergeCell ref="B32:C32"/>
    <mergeCell ref="D32:F32"/>
    <mergeCell ref="B33:C33"/>
    <mergeCell ref="D33:F33"/>
    <mergeCell ref="B34:C34"/>
    <mergeCell ref="D34:F34"/>
    <mergeCell ref="B35:C35"/>
    <mergeCell ref="D35:F35"/>
    <mergeCell ref="B37:C37"/>
    <mergeCell ref="D37:F37"/>
    <mergeCell ref="B38:C38"/>
    <mergeCell ref="D38:F38"/>
    <mergeCell ref="B36:C36"/>
    <mergeCell ref="D36:F36"/>
    <mergeCell ref="B39:C39"/>
    <mergeCell ref="D39:F39"/>
    <mergeCell ref="B40:C40"/>
    <mergeCell ref="D40:F40"/>
    <mergeCell ref="B41:C41"/>
    <mergeCell ref="D41:F41"/>
    <mergeCell ref="B42:C42"/>
    <mergeCell ref="D42:F42"/>
    <mergeCell ref="B48:F48"/>
    <mergeCell ref="B49:F49"/>
    <mergeCell ref="B50:F50"/>
    <mergeCell ref="B51:F51"/>
    <mergeCell ref="B43:C43"/>
    <mergeCell ref="D43:F43"/>
    <mergeCell ref="B44:C44"/>
    <mergeCell ref="D44:F44"/>
    <mergeCell ref="D45:F45"/>
    <mergeCell ref="B46:F46"/>
  </mergeCells>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5DDEC-67F0-4D5F-8FB3-7D9393C7D817}">
  <sheetPr codeName="Sheet3"/>
  <dimension ref="B1:H44"/>
  <sheetViews>
    <sheetView topLeftCell="A13" zoomScaleNormal="100" workbookViewId="0">
      <selection activeCell="F36" sqref="F36"/>
    </sheetView>
  </sheetViews>
  <sheetFormatPr defaultRowHeight="13.5" x14ac:dyDescent="0.45"/>
  <cols>
    <col min="1" max="1" width="3.265625" style="13" customWidth="1"/>
    <col min="2" max="2" width="91.59765625" style="13" customWidth="1"/>
    <col min="3" max="3" width="9.73046875" style="25" customWidth="1"/>
    <col min="4" max="4" width="12.73046875" style="25" customWidth="1"/>
    <col min="5" max="5" width="4.3984375" style="13" customWidth="1"/>
    <col min="6" max="6" width="117.3984375" style="46" customWidth="1"/>
    <col min="7" max="7" width="4.73046875" style="16" customWidth="1"/>
    <col min="8" max="8" width="62" style="16" customWidth="1"/>
    <col min="9" max="16383" width="9.1328125" style="13"/>
    <col min="16384" max="16384" width="8.86328125" style="13" bestFit="1" customWidth="1"/>
  </cols>
  <sheetData>
    <row r="1" spans="2:8" ht="26.25" x14ac:dyDescent="0.45">
      <c r="B1" s="190" t="s">
        <v>115</v>
      </c>
      <c r="C1" s="190"/>
      <c r="D1" s="190"/>
      <c r="E1" s="14"/>
      <c r="F1" s="45" t="s">
        <v>116</v>
      </c>
      <c r="G1" s="13"/>
      <c r="H1" s="45" t="s">
        <v>117</v>
      </c>
    </row>
    <row r="2" spans="2:8" ht="17.649999999999999" x14ac:dyDescent="0.45">
      <c r="B2" s="191" t="s">
        <v>118</v>
      </c>
      <c r="C2" s="192"/>
      <c r="D2" s="193"/>
      <c r="E2" s="14"/>
      <c r="F2" s="44" t="s">
        <v>57</v>
      </c>
      <c r="G2" s="13"/>
      <c r="H2" s="54"/>
    </row>
    <row r="3" spans="2:8" ht="13.9" x14ac:dyDescent="0.45">
      <c r="B3" s="56" t="s">
        <v>58</v>
      </c>
      <c r="C3" s="19" t="s">
        <v>59</v>
      </c>
      <c r="D3" s="20" t="s">
        <v>60</v>
      </c>
      <c r="E3" s="14"/>
      <c r="F3" s="44" t="s">
        <v>61</v>
      </c>
      <c r="G3" s="13"/>
      <c r="H3" s="54"/>
    </row>
    <row r="4" spans="2:8" x14ac:dyDescent="0.45">
      <c r="B4" s="6" t="s">
        <v>62</v>
      </c>
      <c r="C4" s="18">
        <v>45665</v>
      </c>
      <c r="D4" s="21"/>
      <c r="F4" s="44" t="s">
        <v>63</v>
      </c>
      <c r="G4" s="13"/>
      <c r="H4" s="54"/>
    </row>
    <row r="5" spans="2:8" x14ac:dyDescent="0.45">
      <c r="B5" s="6" t="s">
        <v>64</v>
      </c>
      <c r="C5" s="18">
        <v>45662</v>
      </c>
      <c r="D5" s="21">
        <v>9</v>
      </c>
      <c r="F5" s="44" t="s">
        <v>65</v>
      </c>
      <c r="G5" s="13"/>
      <c r="H5" s="54"/>
    </row>
    <row r="6" spans="2:8" ht="20.25" x14ac:dyDescent="0.45">
      <c r="B6" s="6" t="s">
        <v>66</v>
      </c>
      <c r="C6" s="18">
        <v>46025</v>
      </c>
      <c r="D6" s="21">
        <v>10</v>
      </c>
      <c r="F6" s="44" t="s">
        <v>119</v>
      </c>
      <c r="G6" s="13"/>
      <c r="H6" s="54"/>
    </row>
    <row r="7" spans="2:8" ht="21.75" x14ac:dyDescent="0.45">
      <c r="B7" s="4" t="s">
        <v>68</v>
      </c>
      <c r="C7" s="5" t="s">
        <v>17</v>
      </c>
      <c r="D7" s="57" t="s">
        <v>18</v>
      </c>
      <c r="F7" s="45" t="s">
        <v>69</v>
      </c>
      <c r="H7" s="43"/>
    </row>
    <row r="8" spans="2:8" x14ac:dyDescent="0.45">
      <c r="B8" s="6" t="s">
        <v>70</v>
      </c>
      <c r="C8" s="27"/>
      <c r="D8" s="37">
        <v>1750000</v>
      </c>
      <c r="F8" s="44" t="s">
        <v>120</v>
      </c>
      <c r="H8" s="43"/>
    </row>
    <row r="9" spans="2:8" x14ac:dyDescent="0.45">
      <c r="B9" s="6" t="s">
        <v>72</v>
      </c>
      <c r="C9" s="27"/>
      <c r="D9" s="37">
        <v>250000</v>
      </c>
      <c r="F9" s="44" t="s">
        <v>121</v>
      </c>
      <c r="H9" s="43"/>
    </row>
    <row r="10" spans="2:8" x14ac:dyDescent="0.45">
      <c r="B10" s="33" t="s">
        <v>74</v>
      </c>
      <c r="C10" s="34"/>
      <c r="D10" s="38">
        <f>D9+D8</f>
        <v>2000000</v>
      </c>
      <c r="F10" s="86"/>
      <c r="H10" s="43"/>
    </row>
    <row r="11" spans="2:8" x14ac:dyDescent="0.45">
      <c r="B11" s="6" t="s">
        <v>20</v>
      </c>
      <c r="C11" s="28">
        <v>0.01</v>
      </c>
      <c r="D11" s="37">
        <f>C11*$D$10</f>
        <v>20000</v>
      </c>
      <c r="F11" s="44" t="s">
        <v>122</v>
      </c>
      <c r="G11" s="48"/>
      <c r="H11" s="50" t="s">
        <v>123</v>
      </c>
    </row>
    <row r="12" spans="2:8" x14ac:dyDescent="0.45">
      <c r="B12" s="6" t="s">
        <v>22</v>
      </c>
      <c r="C12" s="28"/>
      <c r="D12" s="37">
        <v>10000</v>
      </c>
      <c r="F12" s="44"/>
      <c r="H12" s="43"/>
    </row>
    <row r="13" spans="2:8" x14ac:dyDescent="0.45">
      <c r="B13" s="7" t="s">
        <v>23</v>
      </c>
      <c r="C13" s="28"/>
      <c r="D13" s="37">
        <v>5000</v>
      </c>
      <c r="F13" s="44"/>
      <c r="H13" s="43"/>
    </row>
    <row r="14" spans="2:8" x14ac:dyDescent="0.45">
      <c r="B14" s="6" t="s">
        <v>24</v>
      </c>
      <c r="C14" s="28"/>
      <c r="D14" s="37">
        <f>C14*$D$10</f>
        <v>0</v>
      </c>
      <c r="F14" s="44" t="s">
        <v>124</v>
      </c>
      <c r="G14" s="48"/>
      <c r="H14" s="50" t="s">
        <v>125</v>
      </c>
    </row>
    <row r="15" spans="2:8" x14ac:dyDescent="0.45">
      <c r="B15" s="6" t="s">
        <v>26</v>
      </c>
      <c r="C15" s="28">
        <v>0.1</v>
      </c>
      <c r="D15" s="37">
        <f>C15*$D$10</f>
        <v>200000</v>
      </c>
      <c r="F15" s="44" t="s">
        <v>126</v>
      </c>
      <c r="H15" s="43"/>
    </row>
    <row r="16" spans="2:8" x14ac:dyDescent="0.45">
      <c r="B16" s="6" t="s">
        <v>29</v>
      </c>
      <c r="C16" s="28">
        <v>0.03</v>
      </c>
      <c r="D16" s="37">
        <f>C16*$D$10</f>
        <v>60000</v>
      </c>
      <c r="F16" s="44" t="s">
        <v>127</v>
      </c>
      <c r="H16" s="43"/>
    </row>
    <row r="17" spans="2:8" x14ac:dyDescent="0.45">
      <c r="B17" s="22" t="s">
        <v>80</v>
      </c>
      <c r="C17" s="29">
        <v>0.04</v>
      </c>
      <c r="D17" s="39">
        <f>((C17/12)*D5)*$D$10</f>
        <v>60000.000000000007</v>
      </c>
      <c r="F17" s="44" t="s">
        <v>128</v>
      </c>
      <c r="H17" s="43"/>
    </row>
    <row r="18" spans="2:8" x14ac:dyDescent="0.45">
      <c r="B18" s="22" t="s">
        <v>82</v>
      </c>
      <c r="C18" s="29">
        <v>0.04</v>
      </c>
      <c r="D18" s="39">
        <f>((C18/12)*D6)*$D$10</f>
        <v>66666.666666666672</v>
      </c>
      <c r="F18" s="44" t="s">
        <v>129</v>
      </c>
      <c r="H18" s="43"/>
    </row>
    <row r="19" spans="2:8" x14ac:dyDescent="0.45">
      <c r="B19" s="33" t="s">
        <v>84</v>
      </c>
      <c r="C19" s="34"/>
      <c r="D19" s="38">
        <f>SUM(D10:D18)</f>
        <v>2421666.6666666665</v>
      </c>
      <c r="F19" s="86"/>
      <c r="H19" s="43"/>
    </row>
    <row r="20" spans="2:8" x14ac:dyDescent="0.45">
      <c r="B20" s="11" t="s">
        <v>85</v>
      </c>
      <c r="C20" s="76" t="s">
        <v>86</v>
      </c>
      <c r="D20" s="77">
        <v>160</v>
      </c>
      <c r="F20" s="44"/>
      <c r="H20" s="43"/>
    </row>
    <row r="21" spans="2:8" x14ac:dyDescent="0.45">
      <c r="B21" s="35" t="s">
        <v>130</v>
      </c>
      <c r="C21" s="34"/>
      <c r="D21" s="38">
        <f>D19/D20</f>
        <v>15135.416666666666</v>
      </c>
      <c r="F21" s="86"/>
      <c r="H21" s="43"/>
    </row>
    <row r="22" spans="2:8" x14ac:dyDescent="0.45">
      <c r="B22" s="6" t="s">
        <v>88</v>
      </c>
      <c r="C22" s="27"/>
      <c r="D22" s="37">
        <v>400000</v>
      </c>
      <c r="F22" s="44"/>
      <c r="H22" s="43"/>
    </row>
    <row r="23" spans="2:8" x14ac:dyDescent="0.45">
      <c r="B23" s="6" t="s">
        <v>89</v>
      </c>
      <c r="C23" s="27">
        <v>0.02</v>
      </c>
      <c r="D23" s="37">
        <f>C23*$D$19</f>
        <v>48433.333333333328</v>
      </c>
      <c r="F23" s="43" t="s">
        <v>131</v>
      </c>
      <c r="H23" s="43"/>
    </row>
    <row r="24" spans="2:8" x14ac:dyDescent="0.45">
      <c r="B24" s="6" t="s">
        <v>91</v>
      </c>
      <c r="C24" s="27"/>
      <c r="D24" s="37">
        <v>20000</v>
      </c>
      <c r="F24" s="44"/>
      <c r="H24" s="43"/>
    </row>
    <row r="25" spans="2:8" x14ac:dyDescent="0.45">
      <c r="B25" s="6" t="s">
        <v>92</v>
      </c>
      <c r="C25" s="27"/>
      <c r="D25" s="37">
        <v>15000</v>
      </c>
      <c r="F25" s="44"/>
      <c r="H25" s="43"/>
    </row>
    <row r="26" spans="2:8" ht="20.25" x14ac:dyDescent="0.45">
      <c r="B26" s="6" t="s">
        <v>35</v>
      </c>
      <c r="C26" s="27">
        <v>1.4999999999999999E-2</v>
      </c>
      <c r="D26" s="37">
        <f>C26*$D$19</f>
        <v>36324.999999999993</v>
      </c>
      <c r="F26" s="44" t="s">
        <v>132</v>
      </c>
      <c r="H26" s="43"/>
    </row>
    <row r="27" spans="2:8" x14ac:dyDescent="0.45">
      <c r="B27" s="6" t="s">
        <v>37</v>
      </c>
      <c r="C27" s="27">
        <v>1.4999999999999999E-2</v>
      </c>
      <c r="D27" s="37">
        <f>C27*$D$19</f>
        <v>36324.999999999993</v>
      </c>
      <c r="F27" s="44" t="s">
        <v>133</v>
      </c>
      <c r="H27" s="43"/>
    </row>
    <row r="28" spans="2:8" x14ac:dyDescent="0.45">
      <c r="B28" s="6" t="s">
        <v>39</v>
      </c>
      <c r="C28" s="27"/>
      <c r="D28" s="37"/>
      <c r="F28" s="44"/>
      <c r="H28" s="43"/>
    </row>
    <row r="29" spans="2:8" ht="30.4" x14ac:dyDescent="0.45">
      <c r="B29" s="78" t="s">
        <v>40</v>
      </c>
      <c r="C29" s="79" t="s">
        <v>134</v>
      </c>
      <c r="D29" s="80"/>
      <c r="F29" s="44" t="s">
        <v>135</v>
      </c>
      <c r="G29" s="49"/>
      <c r="H29" s="51"/>
    </row>
    <row r="30" spans="2:8" x14ac:dyDescent="0.45">
      <c r="B30" s="85" t="s">
        <v>42</v>
      </c>
      <c r="C30" s="81">
        <v>0.03</v>
      </c>
      <c r="D30" s="82">
        <f>C30*$D$19</f>
        <v>72649.999999999985</v>
      </c>
      <c r="F30" s="44" t="s">
        <v>136</v>
      </c>
      <c r="H30" s="43"/>
    </row>
    <row r="31" spans="2:8" x14ac:dyDescent="0.45">
      <c r="B31" s="83" t="s">
        <v>45</v>
      </c>
      <c r="C31" s="83"/>
      <c r="D31" s="84">
        <f>SUM(D19,D22:D30)</f>
        <v>3050400</v>
      </c>
      <c r="F31" s="86"/>
      <c r="H31" s="43"/>
    </row>
    <row r="32" spans="2:8" x14ac:dyDescent="0.45">
      <c r="B32" s="83" t="s">
        <v>97</v>
      </c>
      <c r="C32" s="83"/>
      <c r="D32" s="84">
        <f>D31/D20</f>
        <v>19065</v>
      </c>
      <c r="F32" s="86"/>
    </row>
    <row r="33" spans="2:8" ht="13.9" x14ac:dyDescent="0.45">
      <c r="C33" s="30"/>
      <c r="D33" s="23"/>
      <c r="F33" s="47"/>
    </row>
    <row r="34" spans="2:8" x14ac:dyDescent="0.45">
      <c r="B34" s="188" t="s">
        <v>46</v>
      </c>
      <c r="C34" s="189"/>
      <c r="D34" s="9" t="s">
        <v>47</v>
      </c>
      <c r="F34" s="44"/>
      <c r="H34" s="43"/>
    </row>
    <row r="35" spans="2:8" x14ac:dyDescent="0.45">
      <c r="B35" s="180" t="s">
        <v>48</v>
      </c>
      <c r="C35" s="180"/>
      <c r="D35" s="40">
        <v>500000</v>
      </c>
      <c r="E35" s="1"/>
      <c r="F35" s="44"/>
      <c r="G35" s="48"/>
      <c r="H35" s="50" t="s">
        <v>137</v>
      </c>
    </row>
    <row r="36" spans="2:8" x14ac:dyDescent="0.45">
      <c r="B36" s="180" t="s">
        <v>49</v>
      </c>
      <c r="C36" s="180"/>
      <c r="D36" s="41">
        <f>D31-D35</f>
        <v>2550400</v>
      </c>
      <c r="E36" s="1"/>
      <c r="F36" s="43"/>
      <c r="H36" s="43"/>
    </row>
    <row r="37" spans="2:8" x14ac:dyDescent="0.45">
      <c r="B37" s="178" t="s">
        <v>50</v>
      </c>
      <c r="C37" s="178"/>
      <c r="D37" s="42">
        <f>SUM(D35:D36)</f>
        <v>3050400</v>
      </c>
      <c r="E37" s="1"/>
      <c r="F37" s="70"/>
      <c r="H37" s="43"/>
    </row>
    <row r="39" spans="2:8" ht="13.9" x14ac:dyDescent="0.45">
      <c r="B39" s="17" t="s">
        <v>51</v>
      </c>
      <c r="C39" s="31"/>
      <c r="D39" s="9"/>
      <c r="F39" s="44"/>
      <c r="H39" s="43"/>
    </row>
    <row r="40" spans="2:8" x14ac:dyDescent="0.45">
      <c r="B40" s="10" t="s">
        <v>52</v>
      </c>
      <c r="C40" s="32"/>
      <c r="D40" s="24" t="s">
        <v>47</v>
      </c>
      <c r="E40" s="2"/>
      <c r="F40" s="44"/>
      <c r="H40" s="43"/>
    </row>
    <row r="41" spans="2:8" ht="30.4" x14ac:dyDescent="0.45">
      <c r="B41" s="181" t="s">
        <v>138</v>
      </c>
      <c r="C41" s="181"/>
      <c r="D41" s="58">
        <v>390000</v>
      </c>
      <c r="E41" s="3"/>
      <c r="F41" s="44" t="s">
        <v>139</v>
      </c>
      <c r="G41" s="48"/>
      <c r="H41" s="50" t="s">
        <v>140</v>
      </c>
    </row>
    <row r="42" spans="2:8" x14ac:dyDescent="0.45">
      <c r="B42" s="179"/>
      <c r="C42" s="179"/>
      <c r="D42" s="40">
        <v>0</v>
      </c>
      <c r="E42" s="3"/>
      <c r="F42" s="52"/>
      <c r="H42" s="43"/>
    </row>
    <row r="43" spans="2:8" x14ac:dyDescent="0.45">
      <c r="B43" s="180"/>
      <c r="C43" s="180"/>
      <c r="D43" s="59">
        <v>0</v>
      </c>
      <c r="E43" s="3"/>
      <c r="F43" s="53"/>
      <c r="H43" s="43"/>
    </row>
    <row r="44" spans="2:8" x14ac:dyDescent="0.45">
      <c r="B44" s="176" t="s">
        <v>54</v>
      </c>
      <c r="C44" s="177"/>
      <c r="D44" s="42">
        <f>SUM(D41:D43)</f>
        <v>390000</v>
      </c>
      <c r="E44" s="15"/>
      <c r="F44" s="87"/>
      <c r="H44" s="43"/>
    </row>
  </sheetData>
  <mergeCells count="10">
    <mergeCell ref="B41:C41"/>
    <mergeCell ref="B42:C42"/>
    <mergeCell ref="B43:C43"/>
    <mergeCell ref="B44:C44"/>
    <mergeCell ref="B1:D1"/>
    <mergeCell ref="B2:D2"/>
    <mergeCell ref="B34:C34"/>
    <mergeCell ref="B35:C35"/>
    <mergeCell ref="B36:C36"/>
    <mergeCell ref="B37:C37"/>
  </mergeCells>
  <pageMargins left="0.7" right="0.7" top="0.75" bottom="0.75" header="0.3" footer="0.3"/>
  <pageSetup paperSize="9" orientation="portrait"/>
  <headerFooter>
    <oddHeader>&amp;C&amp;"Aptos"&amp;12&amp;KFF0000 OFFICIAL&amp;1#_x000D_</oddHeader>
    <oddFooter>&amp;C_x000D_&amp;1#&amp;"Aptos"&amp;12&amp;KFF0000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3067D2FB219704E8815D3773863F59F" ma:contentTypeVersion="18" ma:contentTypeDescription="Create a new document." ma:contentTypeScope="" ma:versionID="8efb3a3aeb92bd06da7c634369838176">
  <xsd:schema xmlns:xsd="http://www.w3.org/2001/XMLSchema" xmlns:xs="http://www.w3.org/2001/XMLSchema" xmlns:p="http://schemas.microsoft.com/office/2006/metadata/properties" xmlns:ns2="a2bbf0b5-9978-4f67-8b48-e893220fbe94" xmlns:ns3="d59e1e64-7d32-4ea4-92a4-c19059d920a6" targetNamespace="http://schemas.microsoft.com/office/2006/metadata/properties" ma:root="true" ma:fieldsID="93e690f421cbd844e57f5bcde62404e1" ns2:_="" ns3:_="">
    <xsd:import namespace="a2bbf0b5-9978-4f67-8b48-e893220fbe94"/>
    <xsd:import namespace="d59e1e64-7d32-4ea4-92a4-c19059d920a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OCR"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bbf0b5-9978-4f67-8b48-e893220fbe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b253ca0-0e4f-4117-af4a-aa96efdf67f5"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e1e64-7d32-4ea4-92a4-c19059d920a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cde7b72-2b10-4ab1-8a2f-eea10457de79}" ma:internalName="TaxCatchAll" ma:readOnly="false" ma:showField="CatchAllData" ma:web="d59e1e64-7d32-4ea4-92a4-c19059d920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59e1e64-7d32-4ea4-92a4-c19059d920a6" xsi:nil="true"/>
    <lcf76f155ced4ddcb4097134ff3c332f xmlns="a2bbf0b5-9978-4f67-8b48-e893220fbe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93BCA1-568D-4BC2-87B6-FF7888487776}">
  <ds:schemaRefs>
    <ds:schemaRef ds:uri="http://schemas.microsoft.com/sharepoint/v3/contenttype/forms"/>
  </ds:schemaRefs>
</ds:datastoreItem>
</file>

<file path=customXml/itemProps2.xml><?xml version="1.0" encoding="utf-8"?>
<ds:datastoreItem xmlns:ds="http://schemas.openxmlformats.org/officeDocument/2006/customXml" ds:itemID="{13128848-2F9C-4323-B32E-0503132C10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bbf0b5-9978-4f67-8b48-e893220fbe94"/>
    <ds:schemaRef ds:uri="d59e1e64-7d32-4ea4-92a4-c19059d920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1B71D8-2471-405D-9A41-757FAEF9566A}">
  <ds:schemaRefs>
    <ds:schemaRef ds:uri="http://schemas.microsoft.com/office/2006/metadata/properties"/>
    <ds:schemaRef ds:uri="http://schemas.microsoft.com/office/infopath/2007/PartnerControls"/>
    <ds:schemaRef ds:uri="d59e1e64-7d32-4ea4-92a4-c19059d920a6"/>
    <ds:schemaRef ds:uri="a2bbf0b5-9978-4f67-8b48-e893220fbe94"/>
  </ds:schemaRefs>
</ds:datastoreItem>
</file>

<file path=docMetadata/LabelInfo.xml><?xml version="1.0" encoding="utf-8"?>
<clbl:labelList xmlns:clbl="http://schemas.microsoft.com/office/2020/mipLabelMetadata">
  <clbl:label id="{a268119a-eeb5-485b-8e0e-5be0b081da64}" enabled="1" method="Privileged" siteId="{12ceb59c-6eb5-4da6-83fc-be99d5833257}"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Procurement Budget Template </vt:lpstr>
      <vt:lpstr>Construction Budget Template</vt:lpstr>
      <vt:lpstr>Procurement Example</vt:lpstr>
      <vt:lpstr>Construction Example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Maritz</dc:creator>
  <cp:keywords/>
  <dc:description/>
  <cp:lastModifiedBy>Seraphin P Ratnam (VIDA)</cp:lastModifiedBy>
  <cp:revision/>
  <dcterms:created xsi:type="dcterms:W3CDTF">2024-06-05T23:32:49Z</dcterms:created>
  <dcterms:modified xsi:type="dcterms:W3CDTF">2026-04-12T23:21:01Z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e64453-338c-4f93-8a4d-0039a0a41f2a_Enabled">
    <vt:lpwstr>true</vt:lpwstr>
  </property>
  <property fmtid="{D5CDD505-2E9C-101B-9397-08002B2CF9AE}" pid="3" name="MSIP_Label_43e64453-338c-4f93-8a4d-0039a0a41f2a_SetDate">
    <vt:lpwstr>2024-08-26T22:40:53Z</vt:lpwstr>
  </property>
  <property fmtid="{D5CDD505-2E9C-101B-9397-08002B2CF9AE}" pid="4" name="MSIP_Label_43e64453-338c-4f93-8a4d-0039a0a41f2a_Method">
    <vt:lpwstr>Privileged</vt:lpwstr>
  </property>
  <property fmtid="{D5CDD505-2E9C-101B-9397-08002B2CF9AE}" pid="5" name="MSIP_Label_43e64453-338c-4f93-8a4d-0039a0a41f2a_Name">
    <vt:lpwstr>43e64453-338c-4f93-8a4d-0039a0a41f2a</vt:lpwstr>
  </property>
  <property fmtid="{D5CDD505-2E9C-101B-9397-08002B2CF9AE}" pid="6" name="MSIP_Label_43e64453-338c-4f93-8a4d-0039a0a41f2a_SiteId">
    <vt:lpwstr>c0e0601f-0fac-449c-9c88-a104c4eb9f28</vt:lpwstr>
  </property>
  <property fmtid="{D5CDD505-2E9C-101B-9397-08002B2CF9AE}" pid="7" name="MSIP_Label_43e64453-338c-4f93-8a4d-0039a0a41f2a_ActionId">
    <vt:lpwstr>222f4675-f566-4c84-96e9-edf5e0826d33</vt:lpwstr>
  </property>
  <property fmtid="{D5CDD505-2E9C-101B-9397-08002B2CF9AE}" pid="8" name="MSIP_Label_43e64453-338c-4f93-8a4d-0039a0a41f2a_ContentBits">
    <vt:lpwstr>2</vt:lpwstr>
  </property>
  <property fmtid="{D5CDD505-2E9C-101B-9397-08002B2CF9AE}" pid="9" name="ContentTypeId">
    <vt:lpwstr>0x010100E3067D2FB219704E8815D3773863F59F</vt:lpwstr>
  </property>
  <property fmtid="{D5CDD505-2E9C-101B-9397-08002B2CF9AE}" pid="10" name="_dlc_DocIdItemGuid">
    <vt:lpwstr>7acc328b-701f-4c88-ab71-ba3312f34dba</vt:lpwstr>
  </property>
  <property fmtid="{D5CDD505-2E9C-101B-9397-08002B2CF9AE}" pid="11" name="MediaServiceImageTags">
    <vt:lpwstr/>
  </property>
</Properties>
</file>